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tabRatio="809" firstSheet="2" activeTab="3"/>
  </bookViews>
  <sheets>
    <sheet name="Прил 8 (1)" sheetId="1" state="hidden" r:id="rId1"/>
    <sheet name="Прил 8 (2)" sheetId="2" state="hidden" r:id="rId2"/>
    <sheet name="Рекомендации" sheetId="3" r:id="rId3"/>
    <sheet name="Приложение 9" sheetId="4" r:id="rId4"/>
  </sheets>
  <externalReferences>
    <externalReference r:id="rId7"/>
    <externalReference r:id="rId8"/>
    <externalReference r:id="rId9"/>
    <externalReference r:id="rId10"/>
  </externalReferences>
  <definedNames>
    <definedName name="s">#REF!</definedName>
    <definedName name="YN3" localSheetId="2">'[2]ТН-2 (альбомн)'!#REF!</definedName>
    <definedName name="YN3">'[1]ТН-2 (альбомн)'!#REF!</definedName>
    <definedName name="Адресаты">'[4]Служебный'!$B$3:$B$7</definedName>
    <definedName name="ВидПоВопросам">'[4]Служебный'!$D$3:$D$10</definedName>
    <definedName name="ВидПоНормам">'[4]Служебный'!$C$3:$C$8</definedName>
    <definedName name="ДатаПересмотра">'[4]Служебный'!$F$3:$F$5</definedName>
    <definedName name="й">'[3]Округление до 50 руб.'!#REF!</definedName>
    <definedName name="КБ1">#REF!</definedName>
    <definedName name="КБ2">#REF!</definedName>
    <definedName name="КБ3">#REF!</definedName>
    <definedName name="КБ4">#REF!</definedName>
    <definedName name="КБ5">#REF!</definedName>
    <definedName name="КБ6">#REF!</definedName>
    <definedName name="КБ7">#REF!</definedName>
    <definedName name="КБ8">#REF!</definedName>
    <definedName name="КОП" localSheetId="2">#REF!</definedName>
    <definedName name="КОП">#REF!</definedName>
    <definedName name="КС1">#REF!</definedName>
    <definedName name="КС2">#REF!</definedName>
    <definedName name="КС3">#REF!</definedName>
    <definedName name="КС4">#REF!</definedName>
    <definedName name="КС5">#REF!</definedName>
    <definedName name="КС6">#REF!</definedName>
    <definedName name="КС7">#REF!</definedName>
    <definedName name="КС8">#REF!</definedName>
    <definedName name="КТ" localSheetId="2">#REF!</definedName>
    <definedName name="КТ">#REF!</definedName>
    <definedName name="КТ1" localSheetId="2">#REF!</definedName>
    <definedName name="КТ1">#REF!</definedName>
    <definedName name="КТ10">'Приложение 9'!#REF!</definedName>
    <definedName name="КТ11">'Приложение 9'!#REF!</definedName>
    <definedName name="КТ12">'Приложение 9'!#REF!</definedName>
    <definedName name="КТ13">'Приложение 9'!#REF!</definedName>
    <definedName name="КТ14">'Приложение 9'!#REF!</definedName>
    <definedName name="КТ15">'Приложение 9'!#REF!</definedName>
    <definedName name="КТ16">'Приложение 9'!#REF!</definedName>
    <definedName name="КТ17">'Приложение 9'!#REF!</definedName>
    <definedName name="КТ18">'Приложение 9'!#REF!</definedName>
    <definedName name="КТ19">'Прил 8 (2)'!$33:$33</definedName>
    <definedName name="КТ2" localSheetId="2">#REF!</definedName>
    <definedName name="КТ2">#REF!</definedName>
    <definedName name="КТ20">'Прил 8 (2)'!$66:$66</definedName>
    <definedName name="КТ21">'Прил 8 (2)'!$99:$99</definedName>
    <definedName name="КТ22">'Прил 8 (2)'!$132:$132</definedName>
    <definedName name="КТ3" localSheetId="0">'Прил 8 (1)'!$32:$32</definedName>
    <definedName name="КТ3" localSheetId="1">'Прил 8 (2)'!#REF!</definedName>
    <definedName name="КТ3">#REF!</definedName>
    <definedName name="КТ4" localSheetId="0">'Прил 8 (1)'!$64:$64</definedName>
    <definedName name="КТ4" localSheetId="1">'Прил 8 (2)'!$66:$66</definedName>
    <definedName name="КТ4">#REF!</definedName>
    <definedName name="КТ5" localSheetId="0">'Прил 8 (1)'!$96:$96</definedName>
    <definedName name="КТ5" localSheetId="1">'Прил 8 (2)'!$99:$99</definedName>
    <definedName name="КТ5">#REF!</definedName>
    <definedName name="КТ6" localSheetId="0">'Прил 8 (1)'!$128:$128</definedName>
    <definedName name="КТ6" localSheetId="1">'Прил 8 (2)'!$132:$132</definedName>
    <definedName name="КТ6">#REF!</definedName>
    <definedName name="КТ7">'Приложение 9'!#REF!</definedName>
    <definedName name="КТ8">'Приложение 9'!#REF!</definedName>
    <definedName name="КТ9">'Приложение 9'!#REF!</definedName>
    <definedName name="КТБ1">'Приложение 9'!$29:$29</definedName>
    <definedName name="КТБ10">'Приложение 9'!$337:$337</definedName>
    <definedName name="КТБ11">'Приложение 9'!$372:$372</definedName>
    <definedName name="КТБ12">'Приложение 9'!$407:$407</definedName>
    <definedName name="КТБ2">'Приложение 9'!$58:$58</definedName>
    <definedName name="КТБ3">'Приложение 9'!$93:$93</definedName>
    <definedName name="КТБ4">'Приложение 9'!$128:$128</definedName>
    <definedName name="КТБ5">'Приложение 9'!$163:$163</definedName>
    <definedName name="КТБ6">'Приложение 9'!$197:$197</definedName>
    <definedName name="КТБ7">'Приложение 9'!$232:$232</definedName>
    <definedName name="КТБ8">'Приложение 9'!$267:$267</definedName>
    <definedName name="КТБ9">'Приложение 9'!$302:$302</definedName>
    <definedName name="НТ" localSheetId="2">#REF!</definedName>
    <definedName name="НТ">#REF!</definedName>
    <definedName name="НТ1" localSheetId="2">#REF!</definedName>
    <definedName name="НТ1">#REF!</definedName>
    <definedName name="НТ10">'Приложение 9'!#REF!</definedName>
    <definedName name="НТ11">'Приложение 9'!#REF!</definedName>
    <definedName name="НТ12">'Приложение 9'!#REF!</definedName>
    <definedName name="НТ13">'Приложение 9'!#REF!</definedName>
    <definedName name="НТ14">'Приложение 9'!#REF!</definedName>
    <definedName name="НТ15">'Приложение 9'!#REF!</definedName>
    <definedName name="НТ16">'Приложение 9'!#REF!</definedName>
    <definedName name="НТ17">'Приложение 9'!#REF!</definedName>
    <definedName name="НТ18">'Приложение 9'!#REF!</definedName>
    <definedName name="НТ19">'Прил 8 (2)'!$16:$16</definedName>
    <definedName name="НТ2" localSheetId="2">#REF!</definedName>
    <definedName name="НТ2">#REF!</definedName>
    <definedName name="НТ20">'Прил 8 (2)'!$49:$49</definedName>
    <definedName name="НТ21">'Прил 8 (2)'!$82:$82</definedName>
    <definedName name="НТ22">'Прил 8 (2)'!$115:$115</definedName>
    <definedName name="НТ3" localSheetId="0">'Прил 8 (1)'!$16:$16</definedName>
    <definedName name="НТ3" localSheetId="1">'Прил 8 (2)'!#REF!</definedName>
    <definedName name="НТ3">#REF!</definedName>
    <definedName name="НТ4" localSheetId="0">'Прил 8 (1)'!$48:$48</definedName>
    <definedName name="НТ4" localSheetId="1">'Прил 8 (2)'!#REF!</definedName>
    <definedName name="НТ4">#REF!</definedName>
    <definedName name="НТ5" localSheetId="0">'Прил 8 (1)'!$80:$80</definedName>
    <definedName name="НТ5" localSheetId="1">'Прил 8 (2)'!$82:$82</definedName>
    <definedName name="НТ5">#REF!</definedName>
    <definedName name="НТ6" localSheetId="0">'Прил 8 (1)'!$112:$112</definedName>
    <definedName name="НТ6" localSheetId="1">'Прил 8 (2)'!$115:$115</definedName>
    <definedName name="НТ6">#REF!</definedName>
    <definedName name="НТ7">'Приложение 9'!#REF!</definedName>
    <definedName name="НТ8">'Приложение 9'!#REF!</definedName>
    <definedName name="НТ9">'Приложение 9'!#REF!</definedName>
    <definedName name="НТБ1">'Приложение 9'!$14:$14</definedName>
    <definedName name="НТБ10">'Приложение 9'!$320:$320</definedName>
    <definedName name="НТБ11">'Приложение 9'!$355:$355</definedName>
    <definedName name="НТБ12">'Приложение 9'!$390:$390</definedName>
    <definedName name="НТБ2">'Приложение 9'!$40:$40</definedName>
    <definedName name="НТБ3">'Приложение 9'!$76:$76</definedName>
    <definedName name="НТБ4">'Приложение 9'!$111:$111</definedName>
    <definedName name="НТБ5">'Приложение 9'!$146:$146</definedName>
    <definedName name="НТБ6">'Приложение 9'!$180:$180</definedName>
    <definedName name="НТБ7">'Приложение 9'!$215:$215</definedName>
    <definedName name="НТБ8">'Приложение 9'!$250:$250</definedName>
    <definedName name="НТБ9">'Приложение 9'!$285:$285</definedName>
    <definedName name="_xlnm.Print_Area" localSheetId="0">'Прил 8 (1)'!$A$1:$ET$134</definedName>
    <definedName name="_xlnm.Print_Area" localSheetId="1">'Прил 8 (2)'!$A$1:$ET$139</definedName>
    <definedName name="_xlnm.Print_Area" localSheetId="3">'Приложение 9'!$B$2:$L$410</definedName>
    <definedName name="_xlnm.Print_Area" localSheetId="2">'Рекомендации'!$B$2:$K$6</definedName>
    <definedName name="Срок">'[4]Служебный'!$E$3:$E$5</definedName>
    <definedName name="Управления">'[4]Служебный'!$A$3:$A$35</definedName>
    <definedName name="ф">#REF!</definedName>
  </definedNames>
  <calcPr fullCalcOnLoad="1"/>
</workbook>
</file>

<file path=xl/comments1.xml><?xml version="1.0" encoding="utf-8"?>
<comments xmlns="http://schemas.openxmlformats.org/spreadsheetml/2006/main">
  <authors>
    <author>i.grishaev</author>
    <author>s.schebeleva</author>
  </authors>
  <commentList>
    <comment ref="DL66" authorId="0">
      <text>
        <r>
          <rPr>
            <b/>
            <sz val="8"/>
            <rFont val="Tahoma"/>
            <family val="2"/>
          </rPr>
          <t>КонсультантПлюс примечание.</t>
        </r>
        <r>
          <rPr>
            <sz val="8"/>
            <rFont val="Tahoma"/>
            <family val="2"/>
          </rPr>
          <t xml:space="preserve"> Расходы по графе 30 по строке "Итого нарастающим итогом с начала года" (в пределах суммы, указанной по графе 23 "Итого нарастающим итогом с начала года") за вычетом расходов на реализованный (выбывший) товар I квартала по графе 9 книги учета доходов и расходов (приложение 11 к Инструкции N 50/45).
</t>
        </r>
        <r>
          <rPr>
            <sz val="10"/>
            <rFont val="Tahoma"/>
            <family val="0"/>
          </rPr>
          <t xml:space="preserve">
</t>
        </r>
      </text>
    </comment>
    <comment ref="DL98" authorId="0">
      <text>
        <r>
          <rPr>
            <b/>
            <sz val="8"/>
            <rFont val="Tahoma"/>
            <family val="2"/>
          </rPr>
          <t>КонсультантПлюс примечание.</t>
        </r>
        <r>
          <rPr>
            <sz val="8"/>
            <rFont val="Tahoma"/>
            <family val="2"/>
          </rPr>
          <t xml:space="preserve"> Расходы по графе 44 по строке "Итого нарастающим итогом с начала года" (в пределах суммы, указанной по графе 37 "Итого нарастающим итогом с начала года") за вычетом расходов на реализованный (выбывший) товар I и II кварталов по графе 9 книги учета доходов и расходов (приложение 11 к Инструкции N 50/45).</t>
        </r>
        <r>
          <rPr>
            <sz val="10"/>
            <rFont val="Tahoma"/>
            <family val="0"/>
          </rPr>
          <t xml:space="preserve">
</t>
        </r>
      </text>
    </comment>
    <comment ref="DL130" authorId="0">
      <text>
        <r>
          <rPr>
            <b/>
            <sz val="8"/>
            <rFont val="Tahoma"/>
            <family val="2"/>
          </rPr>
          <t>КонсультантПлюс примечание.</t>
        </r>
        <r>
          <rPr>
            <sz val="8"/>
            <rFont val="Tahoma"/>
            <family val="2"/>
          </rPr>
          <t xml:space="preserve"> Расходы по графе 58 по строке "Итого нарастающим итогом с начала года" (в пределах суммы, указанной по графе 51 "Итого нарастающим итогом с начала года") за вычетом расходов на реализованный (выбывший) товар I, II и III кварталов по графе 9 книги учета доходов и расходов (приложение 11 к Инструкции N 50/45).</t>
        </r>
        <r>
          <rPr>
            <sz val="10"/>
            <rFont val="Tahoma"/>
            <family val="0"/>
          </rPr>
          <t xml:space="preserve">
</t>
        </r>
      </text>
    </comment>
    <comment ref="DW34" authorId="1">
      <text>
        <r>
          <rPr>
            <b/>
            <sz val="8"/>
            <rFont val="Tahoma"/>
            <family val="2"/>
          </rPr>
          <t>КонсультантПлюс примечание.</t>
        </r>
        <r>
          <rPr>
            <sz val="8"/>
            <rFont val="Tahoma"/>
            <family val="0"/>
          </rPr>
          <t xml:space="preserve"> Расходы по графе 16 в пределах суммы, указанной по графе 9 по строке "Итого за отчетный период (квартал)" (приложение 11 к Инструкции N 50/45).
</t>
        </r>
      </text>
    </comment>
    <comment ref="DW13" authorId="1">
      <text>
        <r>
          <rPr>
            <b/>
            <sz val="8"/>
            <rFont val="Tahoma"/>
            <family val="0"/>
          </rPr>
          <t xml:space="preserve">КонсультантПлюс примечание: </t>
        </r>
        <r>
          <rPr>
            <sz val="8"/>
            <rFont val="Tahoma"/>
            <family val="2"/>
          </rPr>
          <t>Формулы в графах 15 - 18а не защищены, если полученные значения Вам не подходят, то внесите свои данные вручную.</t>
        </r>
        <r>
          <rPr>
            <sz val="8"/>
            <rFont val="Tahoma"/>
            <family val="0"/>
          </rPr>
          <t xml:space="preserve">
</t>
        </r>
      </text>
    </comment>
    <comment ref="DL45" authorId="1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0"/>
          </rPr>
          <t xml:space="preserve"> Формулы в графах 29 - 32а не защищены, если полученные значения Вам не подходят, то внесите свои данные вручную.
</t>
        </r>
      </text>
    </comment>
    <comment ref="DL77" authorId="1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0"/>
          </rPr>
          <t xml:space="preserve"> Формулы в графах 43 - 46а не защищены, если полученные значения Вам не подходят, то внесите свои данные вручную.</t>
        </r>
      </text>
    </comment>
    <comment ref="DL109" authorId="1">
      <text>
        <r>
          <rPr>
            <b/>
            <sz val="8"/>
            <rFont val="Tahoma"/>
            <family val="2"/>
          </rPr>
          <t xml:space="preserve">КонсультантПлюс примечание: </t>
        </r>
        <r>
          <rPr>
            <sz val="8"/>
            <rFont val="Tahoma"/>
            <family val="0"/>
          </rPr>
          <t xml:space="preserve">Формулы в графах 57 - 60а не защищены, если полученные значения Вам не подходят, то внесите свои данные вручную.
</t>
        </r>
      </text>
    </comment>
  </commentList>
</comments>
</file>

<file path=xl/comments2.xml><?xml version="1.0" encoding="utf-8"?>
<comments xmlns="http://schemas.openxmlformats.org/spreadsheetml/2006/main">
  <authors>
    <author>s.schebeleva</author>
    <author>i.grishaev</author>
  </authors>
  <commentList>
    <comment ref="DW13" authorId="0">
      <text>
        <r>
          <rPr>
            <b/>
            <sz val="8"/>
            <rFont val="Tahoma"/>
            <family val="0"/>
          </rPr>
          <t xml:space="preserve">КонсультантПлюс примечание: </t>
        </r>
        <r>
          <rPr>
            <sz val="8"/>
            <rFont val="Tahoma"/>
            <family val="2"/>
          </rPr>
          <t xml:space="preserve">Формулы в графах 16 - 18а не защищены, можете внести свои значения вручную.
</t>
        </r>
      </text>
    </comment>
    <comment ref="DW35" authorId="0">
      <text>
        <r>
          <rPr>
            <b/>
            <sz val="8"/>
            <rFont val="Tahoma"/>
            <family val="2"/>
          </rPr>
          <t>КонсультантПлюс примечание.</t>
        </r>
        <r>
          <rPr>
            <sz val="8"/>
            <rFont val="Tahoma"/>
            <family val="0"/>
          </rPr>
          <t xml:space="preserve"> Расходы по графе 16 в пределах суммы, указанной по графе 9 по строке "Итого за отчетный период (квартал)" (приложение 11 к Инструкции N 50/45).
</t>
        </r>
      </text>
    </comment>
    <comment ref="DL46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0"/>
          </rPr>
          <t xml:space="preserve">  Формулы в графах 30 - 32а не защищены, можете внести свои значения вручную.
</t>
        </r>
      </text>
    </comment>
    <comment ref="DL68" authorId="1">
      <text>
        <r>
          <rPr>
            <b/>
            <sz val="8"/>
            <rFont val="Tahoma"/>
            <family val="2"/>
          </rPr>
          <t>КонсультантПлюс примечание.</t>
        </r>
        <r>
          <rPr>
            <sz val="8"/>
            <rFont val="Tahoma"/>
            <family val="2"/>
          </rPr>
          <t xml:space="preserve"> Расходы по графе 30 по строке "Итого нарастающим итогом с начала года" (в пределах суммы, указанной по графе 23 "Итого нарастающим итогом с начала года") за вычетом расходов на реализованный (выбывший) товар I квартала по графе 9 книги учета доходов и расходов (приложение 11 к Инструкции N 50/45).
</t>
        </r>
        <r>
          <rPr>
            <sz val="10"/>
            <rFont val="Tahoma"/>
            <family val="0"/>
          </rPr>
          <t xml:space="preserve">
</t>
        </r>
      </text>
    </comment>
    <comment ref="DL79" authorId="0">
      <text>
        <r>
          <rPr>
            <b/>
            <sz val="8"/>
            <rFont val="Tahoma"/>
            <family val="2"/>
          </rPr>
          <t>КонсультантПлюс примечание:</t>
        </r>
        <r>
          <rPr>
            <sz val="8"/>
            <rFont val="Tahoma"/>
            <family val="0"/>
          </rPr>
          <t xml:space="preserve"> Формулы в графах 44 - 46а не защищены, можете внести свои значения вручную.
</t>
        </r>
      </text>
    </comment>
    <comment ref="DL101" authorId="1">
      <text>
        <r>
          <rPr>
            <b/>
            <sz val="8"/>
            <rFont val="Tahoma"/>
            <family val="2"/>
          </rPr>
          <t>КонсультантПлюс примечание.</t>
        </r>
        <r>
          <rPr>
            <sz val="8"/>
            <rFont val="Tahoma"/>
            <family val="2"/>
          </rPr>
          <t xml:space="preserve"> Расходы по графе 44 по строке "Итого нарастающим итогом с начала года" (в пределах суммы, указанной по графе 37 "Итого нарастающим итогом с начала года") за вычетом расходов на реализованный (выбывший) товар I и II кварталов по графе 9 книги учета доходов и расходов (приложение 11 к Инструкции N 50/45).</t>
        </r>
        <r>
          <rPr>
            <sz val="10"/>
            <rFont val="Tahoma"/>
            <family val="0"/>
          </rPr>
          <t xml:space="preserve">
</t>
        </r>
      </text>
    </comment>
    <comment ref="DL112" authorId="0">
      <text>
        <r>
          <rPr>
            <b/>
            <sz val="8"/>
            <rFont val="Tahoma"/>
            <family val="2"/>
          </rPr>
          <t xml:space="preserve">КонсультантПлюс примечание: </t>
        </r>
        <r>
          <rPr>
            <sz val="8"/>
            <rFont val="Tahoma"/>
            <family val="0"/>
          </rPr>
          <t xml:space="preserve">Формулы в графах 58 - 60а не защищены, можете внести свои значения вручную.
</t>
        </r>
      </text>
    </comment>
    <comment ref="DL134" authorId="1">
      <text>
        <r>
          <rPr>
            <b/>
            <sz val="8"/>
            <rFont val="Tahoma"/>
            <family val="2"/>
          </rPr>
          <t>КонсультантПлюс примечание.</t>
        </r>
        <r>
          <rPr>
            <sz val="8"/>
            <rFont val="Tahoma"/>
            <family val="2"/>
          </rPr>
          <t xml:space="preserve"> Расходы по графе 58 по строке "Итого нарастающим итогом с начала года" (в пределах суммы, указанной по графе 51 "Итого нарастающим итогом с начала года") за вычетом расходов на реализованный (выбывший) товар I, II и III кварталов по графе 9 книги учета доходов и расходов (приложение 11 к Инструкции N 50/45).</t>
        </r>
        <r>
          <rPr>
            <sz val="10"/>
            <rFont val="Tahoma"/>
            <family val="0"/>
          </rPr>
          <t xml:space="preserve">
</t>
        </r>
      </text>
    </comment>
    <comment ref="EU15" authorId="0">
      <text>
        <r>
          <rPr>
            <b/>
            <sz val="8"/>
            <rFont val="Tahoma"/>
            <family val="0"/>
          </rPr>
          <t xml:space="preserve">КонсультантПлюс примечание: </t>
        </r>
        <r>
          <rPr>
            <sz val="8"/>
            <rFont val="Tahoma"/>
            <family val="2"/>
          </rPr>
          <t>Внесите в данную графу цену приобретения товара по графе 3.</t>
        </r>
        <r>
          <rPr>
            <sz val="8"/>
            <rFont val="Tahoma"/>
            <family val="0"/>
          </rPr>
          <t xml:space="preserve">
</t>
        </r>
      </text>
    </comment>
    <comment ref="AB11" authorId="0">
      <text>
        <r>
          <rPr>
            <b/>
            <sz val="8"/>
            <rFont val="Tahoma"/>
            <family val="0"/>
          </rPr>
          <t xml:space="preserve">КонсультантПлюс приложение: </t>
        </r>
        <r>
          <rPr>
            <sz val="8"/>
            <rFont val="Tahoma"/>
            <family val="2"/>
          </rPr>
          <t>Внесите цену товара в графу справа на сером фоне.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<sst xmlns="http://schemas.openxmlformats.org/spreadsheetml/2006/main" count="494" uniqueCount="94">
  <si>
    <t>к Инструкции о порядке ведения учета доходов, расходов и хозяйственных операций индивидуальными предпринимателями</t>
  </si>
  <si>
    <t>Форма</t>
  </si>
  <si>
    <t>КНИГА</t>
  </si>
  <si>
    <t>Дата записи</t>
  </si>
  <si>
    <t>Примечание</t>
  </si>
  <si>
    <t>учета доходов и расходов</t>
  </si>
  <si>
    <t xml:space="preserve"> Содержание хозяйственной операции</t>
  </si>
  <si>
    <t>Доходы (поступило)</t>
  </si>
  <si>
    <t>Расходы (оплачено)</t>
  </si>
  <si>
    <t>доходы от реализации</t>
  </si>
  <si>
    <t xml:space="preserve">внереализационные доходы      </t>
  </si>
  <si>
    <t xml:space="preserve"> иные поступления</t>
  </si>
  <si>
    <t xml:space="preserve">расходы, приходя-щиеся на отчетный период </t>
  </si>
  <si>
    <t>иные расходы</t>
  </si>
  <si>
    <t>всего</t>
  </si>
  <si>
    <t>Итого за месяц (январь)</t>
  </si>
  <si>
    <t>Итого за месяц (февраль)</t>
  </si>
  <si>
    <t>Итого за месяц (март)</t>
  </si>
  <si>
    <t>Итого за месяц (апрель)</t>
  </si>
  <si>
    <t>Итого за месяц (май)</t>
  </si>
  <si>
    <t>Итого за месяц (июнь)</t>
  </si>
  <si>
    <t>Итого за месяц (июль)</t>
  </si>
  <si>
    <t>Итого за месяц (август)</t>
  </si>
  <si>
    <t>Итого за месяц (сентябрь)</t>
  </si>
  <si>
    <t>Итого за месяц (октябрь)</t>
  </si>
  <si>
    <t>Итого за месяц (ноябрь)</t>
  </si>
  <si>
    <t>Итого за месяц (декабрь)</t>
  </si>
  <si>
    <t>Приложение 8</t>
  </si>
  <si>
    <t>линия сгиба</t>
  </si>
  <si>
    <t>учета товаров (готовой продукции)</t>
  </si>
  <si>
    <t xml:space="preserve">Поставщик товара, документ, его номер и дата   </t>
  </si>
  <si>
    <t xml:space="preserve">Наименование, вид (сорт, артикул) товара  </t>
  </si>
  <si>
    <t>Остаток нереализо-ванного товара</t>
  </si>
  <si>
    <t>I квартал</t>
  </si>
  <si>
    <t>поступило (изготовлено)</t>
  </si>
  <si>
    <t>оплачено</t>
  </si>
  <si>
    <t>отгружено</t>
  </si>
  <si>
    <t>реализовано</t>
  </si>
  <si>
    <t>остаток нереализо-ванного товара</t>
  </si>
  <si>
    <t>количество</t>
  </si>
  <si>
    <t>стоимость (руб.)</t>
  </si>
  <si>
    <t>цена</t>
  </si>
  <si>
    <t>номер, дата платежной инструкции</t>
  </si>
  <si>
    <t>сумма (руб.)</t>
  </si>
  <si>
    <t>покупатель, документ, его номер и дата</t>
  </si>
  <si>
    <t>стоимость по отпускным ценам (руб.)</t>
  </si>
  <si>
    <t>сумма дохода (руб.)</t>
  </si>
  <si>
    <t>расходы (гр. 5 х гр. 15)</t>
  </si>
  <si>
    <t>II квартал</t>
  </si>
  <si>
    <t>коли-чество</t>
  </si>
  <si>
    <t>стои-мость (руб.)</t>
  </si>
  <si>
    <t>расходы (гр. 29 х гр. 19 + + гр. 29 х гр. 5)</t>
  </si>
  <si>
    <t>коли-че-ство</t>
  </si>
  <si>
    <t>ИТОГО за отчетный период</t>
  </si>
  <si>
    <t>ИТОГО нарастающим итогом с  начала года</t>
  </si>
  <si>
    <t>III квартал</t>
  </si>
  <si>
    <t>расходы (гр. 43 х гр. 33 + + гр. 43 х гр. 19 + гр. 43 х х гр. 5)</t>
  </si>
  <si>
    <t>IV квартал</t>
  </si>
  <si>
    <t>расходы (гр. 57 х гр. 47 + + гр. 57 х гр. 33 + гр. 57 х х гр. 19 + гр. 57 х гр. 5)</t>
  </si>
  <si>
    <t>Панель добавления (удаления) строк:                                 Поставьте курсор на строку в таблице и нажмите левую кнопку для добавления строк,  или правую - для удаления строк.</t>
  </si>
  <si>
    <t>фактически</t>
  </si>
  <si>
    <t>в целях налогового учета</t>
  </si>
  <si>
    <t>18а</t>
  </si>
  <si>
    <t>колическтво</t>
  </si>
  <si>
    <t>17а</t>
  </si>
  <si>
    <t>31а</t>
  </si>
  <si>
    <t>32а</t>
  </si>
  <si>
    <t>остаток нереализованного товара</t>
  </si>
  <si>
    <t>45а</t>
  </si>
  <si>
    <t>46а</t>
  </si>
  <si>
    <t>59а</t>
  </si>
  <si>
    <t>60а</t>
  </si>
  <si>
    <t>Порядок заполнения книги предусмотрен для опта, при заполнении граф "Отгружено".</t>
  </si>
  <si>
    <t>Заполнения книги при осуществлении розничной торговли без заполнения граф "Огружено".</t>
  </si>
  <si>
    <t>Приложение 9</t>
  </si>
  <si>
    <t>Итого с начала календарного года</t>
  </si>
  <si>
    <t>Итого за  I календарный квартал</t>
  </si>
  <si>
    <t>Итого за  II календарный квартал</t>
  </si>
  <si>
    <t>Наименование документа, его номер</t>
  </si>
  <si>
    <t>Итого за  III календарный квартал</t>
  </si>
  <si>
    <t>Итого за  IV календарный квартал</t>
  </si>
  <si>
    <t>к Инструкции о порядке ведения учета доходов и расходов индивидуальными предпринимателями (нотариусами, осуществляющими нотариальную деятельность в нотариальном бюро, адвокатами, осуществляющими адвокатскую деятельность индивидуально)</t>
  </si>
  <si>
    <t xml:space="preserve">в том числе налоги, сборы, уплачи-ваемые из выручки </t>
  </si>
  <si>
    <t>(руб.)</t>
  </si>
  <si>
    <t>Рекомендации по заполнению бухгалтерской учетной документации, подготовленной с использованием системы "КонсультантПлюс"</t>
  </si>
  <si>
    <r>
      <t xml:space="preserve">В форме предусмотрена </t>
    </r>
    <r>
      <rPr>
        <b/>
        <sz val="10"/>
        <rFont val="Times New Roman"/>
        <family val="1"/>
      </rPr>
      <t>панель добавления (удаления)</t>
    </r>
    <r>
      <rPr>
        <sz val="10"/>
        <rFont val="Times New Roman"/>
        <family val="1"/>
      </rPr>
      <t xml:space="preserve"> строк. Для </t>
    </r>
    <r>
      <rPr>
        <sz val="10"/>
        <color indexed="14"/>
        <rFont val="Times New Roman"/>
        <family val="1"/>
      </rPr>
      <t>добавления</t>
    </r>
    <r>
      <rPr>
        <sz val="10"/>
        <rFont val="Times New Roman"/>
        <family val="1"/>
      </rPr>
      <t xml:space="preserve"> (</t>
    </r>
    <r>
      <rPr>
        <sz val="10"/>
        <color indexed="12"/>
        <rFont val="Times New Roman"/>
        <family val="1"/>
      </rPr>
      <t>удаления</t>
    </r>
    <r>
      <rPr>
        <sz val="10"/>
        <rFont val="Times New Roman"/>
        <family val="1"/>
      </rPr>
      <t xml:space="preserve">) необходимо установить курсор на пустой ячейке строки и нажать на </t>
    </r>
    <r>
      <rPr>
        <sz val="10"/>
        <color indexed="14"/>
        <rFont val="Times New Roman"/>
        <family val="1"/>
      </rPr>
      <t>левую</t>
    </r>
    <r>
      <rPr>
        <sz val="10"/>
        <rFont val="Times New Roman"/>
        <family val="1"/>
      </rPr>
      <t xml:space="preserve"> (</t>
    </r>
    <r>
      <rPr>
        <sz val="10"/>
        <color indexed="12"/>
        <rFont val="Times New Roman"/>
        <family val="1"/>
      </rPr>
      <t>правую</t>
    </r>
    <r>
      <rPr>
        <sz val="10"/>
        <rFont val="Times New Roman"/>
        <family val="1"/>
      </rPr>
      <t>) кнопку панели .</t>
    </r>
  </si>
  <si>
    <r>
      <t xml:space="preserve">В ячейках, помеченных цветом, содержатся формулы. </t>
    </r>
    <r>
      <rPr>
        <b/>
        <sz val="9"/>
        <rFont val="Times New Roman CYR"/>
        <family val="0"/>
      </rPr>
      <t>Не рекомендуется удалять информацию из данных ячеек!</t>
    </r>
    <r>
      <rPr>
        <sz val="9"/>
        <rFont val="Times New Roman CYR"/>
        <family val="0"/>
      </rPr>
      <t xml:space="preserve"> По умолчанию, в ячейках с числовыми значениями установлен формат "финансовый", при котором прочеркивание ставится автоматически при внесении в нее значения "0". Если в ячейку ошибочно внесено значение, то следует вместо него поставить цифру "0".</t>
    </r>
  </si>
  <si>
    <r>
      <t>При необходимости представления значений с иным количеством знаков после запятой</t>
    </r>
    <r>
      <rPr>
        <sz val="9"/>
        <rFont val="Times New Roman CYR"/>
        <family val="0"/>
      </rPr>
      <t xml:space="preserve">, формат в ячейках, куда вносятся данные значения, можно изменить следующим образом: </t>
    </r>
    <r>
      <rPr>
        <i/>
        <sz val="9"/>
        <rFont val="Times New Roman CYR"/>
        <family val="0"/>
      </rPr>
      <t>выделить данные ячейки, нажать правую кнопку мыши и выбрать команду "Формат ячеек", перейти к вкладке "Число" и выбрать необходимый числовой формат ("Финансовый"). В строке "Число десятичных знаков" указать необходимое кол-во знаков после запятой.</t>
    </r>
  </si>
  <si>
    <r>
      <t>Для пользователей Excel-2007</t>
    </r>
    <r>
      <rPr>
        <sz val="10"/>
        <rFont val="Times New Roman"/>
        <family val="1"/>
      </rPr>
      <t xml:space="preserve"> кнопки добавления (удаления) строк отображаются во вкладке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. 
Если не отображается вкладка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 необходимо проделать следующие действия:
- нажмите кнопку </t>
    </r>
    <r>
      <rPr>
        <b/>
        <sz val="10"/>
        <rFont val="Times New Roman"/>
        <family val="1"/>
      </rPr>
      <t>"Office"</t>
    </r>
    <r>
      <rPr>
        <sz val="10"/>
        <rFont val="Times New Roman"/>
        <family val="1"/>
      </rPr>
      <t xml:space="preserve">;
- нажмите кнопку </t>
    </r>
    <r>
      <rPr>
        <b/>
        <sz val="10"/>
        <rFont val="Times New Roman"/>
        <family val="1"/>
      </rPr>
      <t>"Параметры Excel"</t>
    </r>
    <r>
      <rPr>
        <sz val="10"/>
        <rFont val="Times New Roman"/>
        <family val="1"/>
      </rPr>
      <t xml:space="preserve">;
- выберите строку </t>
    </r>
    <r>
      <rPr>
        <b/>
        <sz val="10"/>
        <rFont val="Times New Roman"/>
        <family val="1"/>
      </rPr>
      <t>"Центр управления безопасностью"</t>
    </r>
    <r>
      <rPr>
        <sz val="10"/>
        <rFont val="Times New Roman"/>
        <family val="1"/>
      </rPr>
      <t xml:space="preserve">;
- нажмите кнопку </t>
    </r>
    <r>
      <rPr>
        <b/>
        <sz val="10"/>
        <rFont val="Times New Roman"/>
        <family val="1"/>
      </rPr>
      <t>"Параметры центра управления безопасностью"</t>
    </r>
    <r>
      <rPr>
        <sz val="10"/>
        <rFont val="Times New Roman"/>
        <family val="1"/>
      </rPr>
      <t xml:space="preserve">;
- выберите строку </t>
    </r>
    <r>
      <rPr>
        <b/>
        <sz val="10"/>
        <rFont val="Times New Roman"/>
        <family val="1"/>
      </rPr>
      <t>"Надстройки"</t>
    </r>
    <r>
      <rPr>
        <sz val="10"/>
        <rFont val="Times New Roman"/>
        <family val="1"/>
      </rPr>
      <t>;
- справа установите галочку в пункте</t>
    </r>
    <r>
      <rPr>
        <b/>
        <sz val="10"/>
        <rFont val="Times New Roman"/>
        <family val="1"/>
      </rPr>
      <t xml:space="preserve"> "Все надстройки приложений должны быть подписаны надежными издателями"</t>
    </r>
    <r>
      <rPr>
        <sz val="10"/>
        <rFont val="Times New Roman"/>
        <family val="1"/>
      </rPr>
      <t xml:space="preserve">;
- слева выберите строку </t>
    </r>
    <r>
      <rPr>
        <b/>
        <sz val="10"/>
        <rFont val="Times New Roman"/>
        <family val="1"/>
      </rPr>
      <t>"Параметры ActiveX"</t>
    </r>
    <r>
      <rPr>
        <sz val="10"/>
        <rFont val="Times New Roman"/>
        <family val="1"/>
      </rPr>
      <t xml:space="preserve">;
- справа отметьте точкой пункт </t>
    </r>
    <r>
      <rPr>
        <b/>
        <sz val="10"/>
        <rFont val="Times New Roman"/>
        <family val="1"/>
      </rPr>
      <t>"Включить все элементы управления без ограничений и запросов"</t>
    </r>
    <r>
      <rPr>
        <sz val="10"/>
        <rFont val="Times New Roman"/>
        <family val="1"/>
      </rPr>
      <t xml:space="preserve">;
- слева выберите строку </t>
    </r>
    <r>
      <rPr>
        <b/>
        <sz val="10"/>
        <rFont val="Times New Roman"/>
        <family val="1"/>
      </rPr>
      <t>"Параметры макросов"</t>
    </r>
    <r>
      <rPr>
        <sz val="10"/>
        <rFont val="Times New Roman"/>
        <family val="1"/>
      </rPr>
      <t xml:space="preserve">;
- справа отметьте точкой пункт </t>
    </r>
    <r>
      <rPr>
        <b/>
        <sz val="10"/>
        <rFont val="Times New Roman"/>
        <family val="1"/>
      </rPr>
      <t>"Включить все макросы"</t>
    </r>
    <r>
      <rPr>
        <sz val="10"/>
        <rFont val="Times New Roman"/>
        <family val="1"/>
      </rPr>
      <t>;
- сохраните файл с поддержкой макросов: Кнопка "Offiсе" → Сохранить как → Книга Excel с поддержкой макросов; 
- закройте файл и откройте его еще раз. На страницах, где используются макросы, вкладка "Надстройки" будет отображена.</t>
    </r>
  </si>
  <si>
    <r>
      <t>Для пользователей Excel-2010</t>
    </r>
    <r>
      <rPr>
        <sz val="10"/>
        <rFont val="Times New Roman"/>
        <family val="1"/>
      </rPr>
      <t xml:space="preserve"> кнопки добавления (удаления) строк отображаются во вкладке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. 
Если не отображается вкладка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 необходимо проделать следующие команды:
- откройте вкладку "</t>
    </r>
    <r>
      <rPr>
        <b/>
        <sz val="10"/>
        <rFont val="Times New Roman"/>
        <family val="1"/>
      </rPr>
      <t>Файл";</t>
    </r>
    <r>
      <rPr>
        <sz val="10"/>
        <rFont val="Times New Roman"/>
        <family val="1"/>
      </rPr>
      <t xml:space="preserve"> 
- выберите "</t>
    </r>
    <r>
      <rPr>
        <b/>
        <sz val="10"/>
        <rFont val="Times New Roman"/>
        <family val="1"/>
      </rPr>
      <t>Параметры";</t>
    </r>
    <r>
      <rPr>
        <sz val="10"/>
        <rFont val="Times New Roman"/>
        <family val="1"/>
      </rPr>
      <t xml:space="preserve"> 
- "</t>
    </r>
    <r>
      <rPr>
        <b/>
        <sz val="10"/>
        <rFont val="Times New Roman"/>
        <family val="1"/>
      </rPr>
      <t>Настройка ленты";</t>
    </r>
    <r>
      <rPr>
        <sz val="10"/>
        <rFont val="Times New Roman"/>
        <family val="1"/>
      </rPr>
      <t xml:space="preserve"> 
- в списке </t>
    </r>
    <r>
      <rPr>
        <b/>
        <sz val="10"/>
        <rFont val="Times New Roman"/>
        <family val="1"/>
      </rPr>
      <t>Основные вкладки</t>
    </r>
    <r>
      <rPr>
        <sz val="10"/>
        <rFont val="Times New Roman"/>
        <family val="1"/>
      </rPr>
      <t xml:space="preserve"> установите галочку в пункте "</t>
    </r>
    <r>
      <rPr>
        <b/>
        <sz val="10"/>
        <rFont val="Times New Roman"/>
        <family val="1"/>
      </rPr>
      <t>Надстройки".</t>
    </r>
  </si>
  <si>
    <t>Выручка от оказания услуг (проведение мероприятия), ООО "Рога и копыта", акт выполненных работ №б/н от 07.03.2019</t>
  </si>
  <si>
    <t>Платежное поручение №222 от 10.03.2019</t>
  </si>
  <si>
    <t>Книга учета товаров</t>
  </si>
  <si>
    <t>Стоимость израсходованных материалов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</si>
</sst>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;[Red]0"/>
    <numFmt numFmtId="179" formatCode="d\ mmmm\,\ yyyy"/>
    <numFmt numFmtId="180" formatCode="_-* #,##0.00[$р.-419]_-;\-* #,##0.00[$р.-419]_-;_-* &quot;-&quot;??[$р.-419]_-;_-@_-"/>
    <numFmt numFmtId="181" formatCode="0.0%"/>
    <numFmt numFmtId="182" formatCode="_-* #,##0.000_р_._-;\-* #,##0.000_р_._-;_-* &quot;-&quot;???_р_._-;_-@_-"/>
    <numFmt numFmtId="183" formatCode="_-* #,##0.00_р_._-;\-* #,##0.00_р_._-;_-* &quot;-&quot;?_р_._-;_-@_-"/>
    <numFmt numFmtId="184" formatCode="_-* #,##0_р_._-;\-* #,##0_р_._-;_-* &quot;-&quot;?_р_._-;_-@_-"/>
    <numFmt numFmtId="185" formatCode="[$-F800]dddd\,\ mmmm\ dd\,\ yyyy"/>
    <numFmt numFmtId="186" formatCode="mmm/yyyy"/>
    <numFmt numFmtId="187" formatCode="#,##0_ ;\-#,##0\ 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000000000"/>
    <numFmt numFmtId="197" formatCode="0.0000000"/>
    <numFmt numFmtId="198" formatCode="0.000000"/>
    <numFmt numFmtId="199" formatCode="[$-419]d\ mmm;@"/>
    <numFmt numFmtId="200" formatCode="_-* #,##0.0000000_р_._-;\-* #,##0.0000000_р_._-;_-* &quot;-&quot;???????_р_._-;_-@_-"/>
    <numFmt numFmtId="201" formatCode="dd/mm/yy;@"/>
    <numFmt numFmtId="202" formatCode="_-* #,##0.0_р_._-;\-* #,##0.0_р_._-;_-* &quot;-&quot;_р_._-;_-@_-"/>
    <numFmt numFmtId="203" formatCode="0.0"/>
    <numFmt numFmtId="204" formatCode="0.000"/>
    <numFmt numFmtId="205" formatCode="0.0000"/>
    <numFmt numFmtId="206" formatCode="_-* #,##0.00_р_._-;\-* #,##0.00_р_._-;_-* &quot;-&quot;_р_._-;_-@_-"/>
    <numFmt numFmtId="207" formatCode="_-* #,##0.0000_р_._-;\-* #,##0.0000_р_._-;_-* &quot;-&quot;???_р_._-;_-@_-"/>
    <numFmt numFmtId="208" formatCode="_-* #,##0.00000_р_._-;\-* #,##0.00000_р_._-;_-* &quot;-&quot;???_р_._-;_-@_-"/>
    <numFmt numFmtId="209" formatCode="_-* #,##0.00_р_._-;\-* #,##0.00_р_._-;_-* &quot;-&quot;???_р_._-;_-@_-"/>
    <numFmt numFmtId="210" formatCode="_-* #,##0.0_р_._-;\-* #,##0.0_р_._-;_-* &quot;-&quot;???_р_._-;_-@_-"/>
    <numFmt numFmtId="211" formatCode="_-* #,##0_р_._-;\-* #,##0_р_._-;_-* &quot;-&quot;???_р_._-;_-@_-"/>
    <numFmt numFmtId="212" formatCode="_-* #,##0.000_р_._-;\-* #,##0.000_р_._-;_-* &quot;-&quot;??_р_._-;_-@_-"/>
  </numFmts>
  <fonts count="64">
    <font>
      <sz val="10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0"/>
    </font>
    <font>
      <b/>
      <sz val="8"/>
      <name val="Times New Roman CYR"/>
      <family val="1"/>
    </font>
    <font>
      <sz val="10"/>
      <color indexed="16"/>
      <name val="Times New Roman CYR"/>
      <family val="1"/>
    </font>
    <font>
      <sz val="10"/>
      <color indexed="22"/>
      <name val="Times New Roman CYR"/>
      <family val="1"/>
    </font>
    <font>
      <b/>
      <sz val="10"/>
      <color indexed="16"/>
      <name val="Times New Roman CYR"/>
      <family val="0"/>
    </font>
    <font>
      <sz val="10"/>
      <color indexed="8"/>
      <name val="Times New Roman CYR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7"/>
      <color indexed="36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i/>
      <sz val="9"/>
      <name val="Times New Roman CYR"/>
      <family val="0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12"/>
      <name val="Times New Roman"/>
      <family val="1"/>
    </font>
    <font>
      <sz val="16"/>
      <name val="Times New Roman CYR"/>
      <family val="1"/>
    </font>
    <font>
      <b/>
      <u val="single"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0" borderId="0">
      <alignment horizontal="justify"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49" fontId="0" fillId="0" borderId="1">
      <alignment horizontal="left"/>
      <protection/>
    </xf>
    <xf numFmtId="0" fontId="49" fillId="25" borderId="2" applyNumberFormat="0" applyAlignment="0" applyProtection="0"/>
    <xf numFmtId="0" fontId="50" fillId="26" borderId="3" applyNumberFormat="0" applyAlignment="0" applyProtection="0"/>
    <xf numFmtId="0" fontId="51" fillId="26" borderId="2" applyNumberFormat="0" applyAlignment="0" applyProtection="0"/>
    <xf numFmtId="0" fontId="15" fillId="0" borderId="0" applyNumberFormat="0" applyFill="0" applyBorder="0" applyAlignment="0" applyProtection="0"/>
    <xf numFmtId="49" fontId="0" fillId="0" borderId="1">
      <alignment horizontal="center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>
      <alignment horizontal="center" vertical="top" wrapText="1"/>
      <protection/>
    </xf>
    <xf numFmtId="0" fontId="3" fillId="0" borderId="1">
      <alignment horizontal="center" vertical="center" wrapText="1"/>
      <protection/>
    </xf>
    <xf numFmtId="0" fontId="4" fillId="0" borderId="0">
      <alignment horizontal="right" vertical="top"/>
      <protection/>
    </xf>
    <xf numFmtId="0" fontId="55" fillId="0" borderId="7" applyNumberFormat="0" applyFill="0" applyAlignment="0" applyProtection="0"/>
    <xf numFmtId="0" fontId="56" fillId="27" borderId="8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 horizontal="left"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>
      <alignment horizontal="left"/>
      <protection/>
    </xf>
    <xf numFmtId="49" fontId="6" fillId="0" borderId="0">
      <alignment horizontal="center" vertical="top"/>
      <protection/>
    </xf>
    <xf numFmtId="0" fontId="0" fillId="0" borderId="9">
      <alignment horizontal="center"/>
      <protection/>
    </xf>
    <xf numFmtId="0" fontId="60" fillId="0" borderId="0" applyNumberFormat="0" applyFill="0" applyBorder="0" applyAlignment="0" applyProtection="0"/>
    <xf numFmtId="0" fontId="4" fillId="0" borderId="0">
      <alignment horizontal="right" vertical="top" wrapText="1"/>
      <protection/>
    </xf>
    <xf numFmtId="0" fontId="0" fillId="30" borderId="10" applyNumberFormat="0" applyFont="0" applyAlignment="0" applyProtection="0"/>
    <xf numFmtId="9" fontId="1" fillId="0" borderId="0" applyFont="0" applyFill="0" applyBorder="0" applyAlignment="0" applyProtection="0"/>
    <xf numFmtId="0" fontId="61" fillId="0" borderId="11" applyNumberFormat="0" applyFill="0" applyAlignment="0" applyProtection="0"/>
    <xf numFmtId="0" fontId="0" fillId="0" borderId="1">
      <alignment horizontal="center"/>
      <protection/>
    </xf>
    <xf numFmtId="0" fontId="62" fillId="0" borderId="0" applyNumberFormat="0" applyFill="0" applyBorder="0" applyAlignment="0" applyProtection="0"/>
    <xf numFmtId="0" fontId="4" fillId="0" borderId="0">
      <alignment horizontal="justify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80">
    <xf numFmtId="0" fontId="0" fillId="0" borderId="0" xfId="0" applyAlignment="1">
      <alignment horizontal="left"/>
    </xf>
    <xf numFmtId="49" fontId="6" fillId="32" borderId="0" xfId="66" applyFill="1">
      <alignment horizontal="center" vertical="top"/>
      <protection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0" fillId="32" borderId="0" xfId="0" applyFill="1" applyAlignment="1" applyProtection="1">
      <alignment horizontal="left"/>
      <protection locked="0"/>
    </xf>
    <xf numFmtId="169" fontId="0" fillId="32" borderId="0" xfId="0" applyNumberFormat="1" applyFill="1" applyAlignment="1" applyProtection="1">
      <alignment horizontal="left" shrinkToFit="1"/>
      <protection locked="0"/>
    </xf>
    <xf numFmtId="0" fontId="11" fillId="33" borderId="0" xfId="0" applyFont="1" applyFill="1" applyAlignment="1">
      <alignment horizontal="justify" wrapText="1"/>
    </xf>
    <xf numFmtId="0" fontId="11" fillId="33" borderId="0" xfId="0" applyFont="1" applyFill="1" applyAlignment="1">
      <alignment horizontal="justify" vertical="top" wrapText="1"/>
    </xf>
    <xf numFmtId="0" fontId="4" fillId="32" borderId="0" xfId="69" applyFill="1">
      <alignment horizontal="right" vertical="top" wrapText="1"/>
      <protection/>
    </xf>
    <xf numFmtId="0" fontId="4" fillId="32" borderId="0" xfId="69" applyFont="1" applyFill="1">
      <alignment horizontal="right" vertical="top" wrapText="1"/>
      <protection/>
    </xf>
    <xf numFmtId="169" fontId="0" fillId="32" borderId="1" xfId="73" applyNumberFormat="1" applyFill="1" applyBorder="1" applyAlignment="1" applyProtection="1">
      <alignment horizontal="center" shrinkToFit="1"/>
      <protection locked="0"/>
    </xf>
    <xf numFmtId="169" fontId="0" fillId="34" borderId="1" xfId="73" applyNumberFormat="1" applyFill="1" applyBorder="1" applyAlignment="1" applyProtection="1">
      <alignment horizontal="center" shrinkToFit="1"/>
      <protection/>
    </xf>
    <xf numFmtId="0" fontId="3" fillId="32" borderId="1" xfId="53" applyFont="1" applyFill="1" applyBorder="1">
      <alignment horizontal="center" vertical="center" wrapText="1"/>
      <protection/>
    </xf>
    <xf numFmtId="0" fontId="10" fillId="32" borderId="1" xfId="53" applyFont="1" applyFill="1" applyBorder="1" applyAlignment="1">
      <alignment horizontal="center" vertical="center" textRotation="90" wrapText="1"/>
      <protection/>
    </xf>
    <xf numFmtId="169" fontId="0" fillId="32" borderId="1" xfId="73" applyNumberFormat="1" applyFill="1" applyBorder="1" applyAlignment="1" applyProtection="1">
      <alignment horizontal="center" shrinkToFit="1"/>
      <protection/>
    </xf>
    <xf numFmtId="0" fontId="10" fillId="32" borderId="1" xfId="53" applyFont="1" applyFill="1" applyBorder="1" applyAlignment="1">
      <alignment horizontal="center" vertical="center" wrapText="1"/>
      <protection/>
    </xf>
    <xf numFmtId="169" fontId="0" fillId="34" borderId="1" xfId="73" applyNumberFormat="1" applyFill="1" applyBorder="1" applyAlignment="1" applyProtection="1">
      <alignment horizontal="center" shrinkToFit="1"/>
      <protection locked="0"/>
    </xf>
    <xf numFmtId="171" fontId="12" fillId="33" borderId="0" xfId="0" applyNumberFormat="1" applyFont="1" applyFill="1" applyBorder="1" applyAlignment="1" applyProtection="1">
      <alignment horizontal="left" shrinkToFit="1"/>
      <protection/>
    </xf>
    <xf numFmtId="171" fontId="0" fillId="34" borderId="1" xfId="73" applyNumberFormat="1" applyFill="1" applyBorder="1" applyAlignment="1" applyProtection="1">
      <alignment horizontal="center" shrinkToFit="1"/>
      <protection locked="0"/>
    </xf>
    <xf numFmtId="171" fontId="0" fillId="34" borderId="1" xfId="73" applyNumberFormat="1" applyFill="1" applyBorder="1" applyAlignment="1" applyProtection="1">
      <alignment horizontal="center" shrinkToFit="1"/>
      <protection/>
    </xf>
    <xf numFmtId="0" fontId="12" fillId="33" borderId="0" xfId="0" applyFont="1" applyFill="1" applyAlignment="1">
      <alignment horizontal="left"/>
    </xf>
    <xf numFmtId="0" fontId="0" fillId="33" borderId="1" xfId="0" applyFill="1" applyBorder="1" applyAlignment="1">
      <alignment horizontal="left"/>
    </xf>
    <xf numFmtId="169" fontId="14" fillId="33" borderId="1" xfId="0" applyNumberFormat="1" applyFont="1" applyFill="1" applyBorder="1" applyAlignment="1" applyProtection="1">
      <alignment horizontal="left" shrinkToFit="1"/>
      <protection locked="0"/>
    </xf>
    <xf numFmtId="0" fontId="0" fillId="33" borderId="0" xfId="0" applyFill="1" applyBorder="1" applyAlignment="1">
      <alignment horizontal="left"/>
    </xf>
    <xf numFmtId="169" fontId="14" fillId="33" borderId="0" xfId="0" applyNumberFormat="1" applyFont="1" applyFill="1" applyBorder="1" applyAlignment="1" applyProtection="1">
      <alignment horizontal="left" shrinkToFit="1"/>
      <protection locked="0"/>
    </xf>
    <xf numFmtId="0" fontId="11" fillId="33" borderId="0" xfId="0" applyFont="1" applyFill="1" applyAlignment="1">
      <alignment horizontal="left"/>
    </xf>
    <xf numFmtId="171" fontId="11" fillId="33" borderId="0" xfId="0" applyNumberFormat="1" applyFont="1" applyFill="1" applyBorder="1" applyAlignment="1" applyProtection="1">
      <alignment horizontal="left" shrinkToFit="1"/>
      <protection/>
    </xf>
    <xf numFmtId="0" fontId="0" fillId="32" borderId="0" xfId="73" applyFill="1" applyBorder="1">
      <alignment horizontal="center"/>
      <protection/>
    </xf>
    <xf numFmtId="169" fontId="0" fillId="32" borderId="0" xfId="73" applyNumberFormat="1" applyFill="1" applyBorder="1" applyAlignment="1" applyProtection="1">
      <alignment horizontal="center" shrinkToFit="1"/>
      <protection locked="0"/>
    </xf>
    <xf numFmtId="0" fontId="0" fillId="32" borderId="0" xfId="73" applyFont="1" applyFill="1" applyBorder="1" applyAlignment="1" applyProtection="1">
      <alignment horizontal="left"/>
      <protection locked="0"/>
    </xf>
    <xf numFmtId="0" fontId="0" fillId="32" borderId="0" xfId="73" applyFill="1" applyBorder="1" applyAlignment="1" applyProtection="1">
      <alignment horizontal="left"/>
      <protection locked="0"/>
    </xf>
    <xf numFmtId="169" fontId="0" fillId="32" borderId="12" xfId="73" applyNumberFormat="1" applyFill="1" applyBorder="1" applyAlignment="1" applyProtection="1">
      <alignment horizontal="center" shrinkToFit="1"/>
      <protection/>
    </xf>
    <xf numFmtId="169" fontId="0" fillId="32" borderId="0" xfId="73" applyNumberFormat="1" applyFill="1" applyBorder="1" applyAlignment="1" applyProtection="1">
      <alignment horizontal="center" shrinkToFit="1"/>
      <protection/>
    </xf>
    <xf numFmtId="169" fontId="0" fillId="32" borderId="1" xfId="73" applyNumberFormat="1" applyFill="1" applyAlignment="1" applyProtection="1">
      <alignment horizontal="center" shrinkToFit="1"/>
      <protection locked="0"/>
    </xf>
    <xf numFmtId="49" fontId="0" fillId="32" borderId="1" xfId="73" applyNumberFormat="1" applyFill="1" applyAlignment="1" applyProtection="1">
      <alignment horizontal="center" wrapText="1"/>
      <protection locked="0"/>
    </xf>
    <xf numFmtId="49" fontId="0" fillId="32" borderId="1" xfId="73" applyNumberFormat="1" applyFill="1" applyAlignment="1" applyProtection="1">
      <alignment horizontal="left" vertical="top" wrapText="1"/>
      <protection locked="0"/>
    </xf>
    <xf numFmtId="49" fontId="0" fillId="32" borderId="1" xfId="73" applyNumberFormat="1" applyFill="1" applyAlignment="1" applyProtection="1">
      <alignment horizontal="center" shrinkToFit="1"/>
      <protection locked="0"/>
    </xf>
    <xf numFmtId="169" fontId="0" fillId="32" borderId="13" xfId="73" applyNumberFormat="1" applyFill="1" applyBorder="1" applyAlignment="1" applyProtection="1">
      <alignment horizontal="center" shrinkToFit="1"/>
      <protection locked="0"/>
    </xf>
    <xf numFmtId="169" fontId="0" fillId="0" borderId="1" xfId="73" applyNumberFormat="1" applyFill="1" applyAlignment="1" applyProtection="1">
      <alignment horizontal="center" shrinkToFit="1"/>
      <protection locked="0"/>
    </xf>
    <xf numFmtId="14" fontId="0" fillId="32" borderId="1" xfId="73" applyNumberFormat="1" applyFont="1" applyFill="1" applyAlignment="1" applyProtection="1">
      <alignment horizontal="center" shrinkToFit="1"/>
      <protection locked="0"/>
    </xf>
    <xf numFmtId="14" fontId="0" fillId="32" borderId="1" xfId="73" applyNumberFormat="1" applyFill="1" applyAlignment="1" applyProtection="1">
      <alignment horizontal="center" shrinkToFit="1"/>
      <protection locked="0"/>
    </xf>
    <xf numFmtId="0" fontId="3" fillId="35" borderId="1" xfId="53" applyFill="1">
      <alignment horizontal="center" vertical="center" wrapText="1"/>
      <protection/>
    </xf>
    <xf numFmtId="0" fontId="3" fillId="35" borderId="1" xfId="53" applyFont="1" applyFill="1">
      <alignment horizontal="center" vertical="center" wrapText="1"/>
      <protection/>
    </xf>
    <xf numFmtId="0" fontId="3" fillId="35" borderId="13" xfId="53" applyFont="1" applyFill="1" applyBorder="1">
      <alignment horizontal="center" vertical="center" wrapText="1"/>
      <protection/>
    </xf>
    <xf numFmtId="0" fontId="3" fillId="35" borderId="13" xfId="53" applyFill="1" applyBorder="1">
      <alignment horizontal="center" vertical="center" wrapText="1"/>
      <protection/>
    </xf>
    <xf numFmtId="171" fontId="0" fillId="34" borderId="1" xfId="73" applyNumberFormat="1" applyFill="1" applyAlignment="1" applyProtection="1">
      <alignment horizontal="center" shrinkToFit="1"/>
      <protection/>
    </xf>
    <xf numFmtId="171" fontId="0" fillId="32" borderId="1" xfId="73" applyNumberFormat="1" applyFill="1" applyAlignment="1" applyProtection="1">
      <alignment horizontal="center" shrinkToFit="1"/>
      <protection locked="0"/>
    </xf>
    <xf numFmtId="171" fontId="0" fillId="32" borderId="13" xfId="73" applyNumberFormat="1" applyFill="1" applyBorder="1" applyAlignment="1" applyProtection="1">
      <alignment horizontal="center" shrinkToFit="1"/>
      <protection locked="0"/>
    </xf>
    <xf numFmtId="171" fontId="0" fillId="0" borderId="1" xfId="73" applyNumberFormat="1" applyFill="1" applyAlignment="1" applyProtection="1">
      <alignment horizontal="center" shrinkToFit="1"/>
      <protection locked="0"/>
    </xf>
    <xf numFmtId="171" fontId="0" fillId="34" borderId="13" xfId="73" applyNumberFormat="1" applyFill="1" applyBorder="1" applyAlignment="1" applyProtection="1">
      <alignment horizontal="center" shrinkToFit="1"/>
      <protection/>
    </xf>
    <xf numFmtId="0" fontId="1" fillId="33" borderId="0" xfId="60" applyFill="1">
      <alignment/>
      <protection/>
    </xf>
    <xf numFmtId="0" fontId="0" fillId="33" borderId="0" xfId="61" applyFill="1">
      <alignment horizontal="left"/>
      <protection/>
    </xf>
    <xf numFmtId="0" fontId="13" fillId="33" borderId="0" xfId="59" applyFont="1" applyFill="1" applyAlignment="1" applyProtection="1">
      <alignment vertical="top" wrapText="1"/>
      <protection locked="0"/>
    </xf>
    <xf numFmtId="170" fontId="19" fillId="33" borderId="0" xfId="46" applyFont="1" applyFill="1" applyBorder="1" applyAlignment="1">
      <alignment vertical="justify" wrapText="1"/>
    </xf>
    <xf numFmtId="170" fontId="24" fillId="33" borderId="0" xfId="46" applyFont="1" applyFill="1" applyBorder="1" applyAlignment="1">
      <alignment vertical="justify" wrapText="1"/>
    </xf>
    <xf numFmtId="0" fontId="27" fillId="33" borderId="0" xfId="46" applyNumberFormat="1" applyFont="1" applyFill="1" applyBorder="1" applyAlignment="1">
      <alignment vertical="top" wrapText="1"/>
    </xf>
    <xf numFmtId="0" fontId="5" fillId="33" borderId="0" xfId="46" applyNumberFormat="1" applyFont="1" applyFill="1" applyBorder="1" applyAlignment="1" applyProtection="1">
      <alignment vertical="center" wrapText="1"/>
      <protection/>
    </xf>
    <xf numFmtId="0" fontId="3" fillId="33" borderId="0" xfId="46" applyNumberFormat="1" applyFont="1" applyFill="1" applyBorder="1" applyAlignment="1" applyProtection="1">
      <alignment vertical="center" wrapText="1"/>
      <protection/>
    </xf>
    <xf numFmtId="0" fontId="16" fillId="33" borderId="0" xfId="61" applyFont="1" applyFill="1" applyBorder="1" applyAlignment="1">
      <alignment vertical="top" wrapText="1"/>
      <protection/>
    </xf>
    <xf numFmtId="0" fontId="27" fillId="33" borderId="0" xfId="46" applyNumberFormat="1" applyFont="1" applyFill="1" applyBorder="1" applyAlignment="1" applyProtection="1">
      <alignment vertical="top" wrapText="1"/>
      <protection locked="0"/>
    </xf>
    <xf numFmtId="0" fontId="0" fillId="33" borderId="0" xfId="61" applyFill="1" applyBorder="1">
      <alignment horizontal="left"/>
      <protection/>
    </xf>
    <xf numFmtId="0" fontId="1" fillId="33" borderId="0" xfId="60" applyFill="1" applyBorder="1">
      <alignment/>
      <protection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49" fontId="0" fillId="32" borderId="1" xfId="73" applyNumberFormat="1" applyFill="1" applyAlignment="1" applyProtection="1">
      <alignment horizontal="left" vertical="top" wrapText="1"/>
      <protection locked="0"/>
    </xf>
    <xf numFmtId="169" fontId="0" fillId="34" borderId="1" xfId="73" applyNumberFormat="1" applyFill="1" applyAlignment="1" applyProtection="1">
      <alignment horizontal="center" shrinkToFit="1"/>
      <protection/>
    </xf>
    <xf numFmtId="49" fontId="0" fillId="32" borderId="1" xfId="73" applyNumberFormat="1" applyFill="1" applyAlignment="1" applyProtection="1">
      <alignment horizontal="center" wrapText="1"/>
      <protection locked="0"/>
    </xf>
    <xf numFmtId="169" fontId="0" fillId="34" borderId="1" xfId="73" applyNumberFormat="1" applyFill="1" applyAlignment="1" applyProtection="1">
      <alignment horizontal="center" shrinkToFit="1"/>
      <protection locked="0"/>
    </xf>
    <xf numFmtId="171" fontId="0" fillId="34" borderId="1" xfId="73" applyNumberFormat="1" applyFill="1" applyAlignment="1" applyProtection="1">
      <alignment horizontal="center" shrinkToFit="1"/>
      <protection locked="0"/>
    </xf>
    <xf numFmtId="169" fontId="0" fillId="32" borderId="1" xfId="73" applyNumberFormat="1" applyFill="1" applyAlignment="1" applyProtection="1">
      <alignment horizontal="center" shrinkToFit="1"/>
      <protection locked="0"/>
    </xf>
    <xf numFmtId="0" fontId="4" fillId="32" borderId="0" xfId="69" applyFont="1" applyFill="1">
      <alignment horizontal="right" vertical="top" wrapText="1"/>
      <protection/>
    </xf>
    <xf numFmtId="0" fontId="4" fillId="32" borderId="0" xfId="69" applyFill="1">
      <alignment horizontal="right" vertical="top" wrapText="1"/>
      <protection/>
    </xf>
    <xf numFmtId="0" fontId="0" fillId="32" borderId="0" xfId="0" applyFill="1" applyAlignment="1">
      <alignment horizontal="right"/>
    </xf>
    <xf numFmtId="0" fontId="10" fillId="32" borderId="17" xfId="53" applyFont="1" applyFill="1" applyBorder="1" applyAlignment="1">
      <alignment horizontal="center" vertical="center" textRotation="90" wrapText="1"/>
      <protection/>
    </xf>
    <xf numFmtId="0" fontId="10" fillId="32" borderId="12" xfId="53" applyFont="1" applyFill="1" applyBorder="1" applyAlignment="1">
      <alignment horizontal="center" vertical="center" textRotation="90" wrapText="1"/>
      <protection/>
    </xf>
    <xf numFmtId="0" fontId="10" fillId="32" borderId="18" xfId="53" applyFont="1" applyFill="1" applyBorder="1" applyAlignment="1">
      <alignment horizontal="center" vertical="center" textRotation="90" wrapText="1"/>
      <protection/>
    </xf>
    <xf numFmtId="0" fontId="10" fillId="32" borderId="19" xfId="53" applyFont="1" applyFill="1" applyBorder="1" applyAlignment="1">
      <alignment horizontal="center" vertical="center" textRotation="90" wrapText="1"/>
      <protection/>
    </xf>
    <xf numFmtId="0" fontId="10" fillId="32" borderId="9" xfId="53" applyFont="1" applyFill="1" applyBorder="1" applyAlignment="1">
      <alignment horizontal="center" vertical="center" textRotation="90" wrapText="1"/>
      <protection/>
    </xf>
    <xf numFmtId="0" fontId="10" fillId="32" borderId="20" xfId="53" applyFont="1" applyFill="1" applyBorder="1" applyAlignment="1">
      <alignment horizontal="center" vertical="center" textRotation="90" wrapText="1"/>
      <protection/>
    </xf>
    <xf numFmtId="0" fontId="3" fillId="32" borderId="1" xfId="53" applyFill="1">
      <alignment horizontal="center" vertical="center" wrapText="1"/>
      <protection/>
    </xf>
    <xf numFmtId="0" fontId="3" fillId="32" borderId="1" xfId="53" applyFill="1" applyBorder="1">
      <alignment horizontal="center" vertical="center" wrapText="1"/>
      <protection/>
    </xf>
    <xf numFmtId="0" fontId="3" fillId="32" borderId="13" xfId="53" applyFill="1" applyBorder="1">
      <alignment horizontal="center" vertical="center" wrapText="1"/>
      <protection/>
    </xf>
    <xf numFmtId="169" fontId="0" fillId="34" borderId="1" xfId="73" applyNumberFormat="1" applyFill="1" applyBorder="1" applyAlignment="1" applyProtection="1">
      <alignment horizontal="center" shrinkToFit="1"/>
      <protection locked="0"/>
    </xf>
    <xf numFmtId="169" fontId="0" fillId="34" borderId="13" xfId="73" applyNumberFormat="1" applyFill="1" applyBorder="1" applyAlignment="1" applyProtection="1">
      <alignment horizontal="center" shrinkToFit="1"/>
      <protection locked="0"/>
    </xf>
    <xf numFmtId="0" fontId="0" fillId="32" borderId="21" xfId="0" applyFill="1" applyBorder="1" applyAlignment="1">
      <alignment horizontal="right"/>
    </xf>
    <xf numFmtId="0" fontId="0" fillId="32" borderId="0" xfId="0" applyFill="1" applyAlignment="1">
      <alignment horizontal="right" vertical="center" textRotation="90"/>
    </xf>
    <xf numFmtId="0" fontId="0" fillId="32" borderId="22" xfId="0" applyFill="1" applyBorder="1" applyAlignment="1">
      <alignment horizontal="right" vertical="center" textRotation="90"/>
    </xf>
    <xf numFmtId="0" fontId="0" fillId="32" borderId="0" xfId="0" applyFill="1" applyBorder="1" applyAlignment="1">
      <alignment horizontal="right" vertical="center" textRotation="90"/>
    </xf>
    <xf numFmtId="0" fontId="2" fillId="32" borderId="0" xfId="52" applyFont="1" applyFill="1">
      <alignment horizontal="center" vertical="top" wrapText="1"/>
      <protection/>
    </xf>
    <xf numFmtId="0" fontId="2" fillId="32" borderId="0" xfId="52" applyFill="1">
      <alignment horizontal="center" vertical="top" wrapText="1"/>
      <protection/>
    </xf>
    <xf numFmtId="49" fontId="0" fillId="32" borderId="1" xfId="73" applyNumberFormat="1" applyFont="1" applyFill="1" applyAlignment="1" applyProtection="1">
      <alignment horizontal="left" vertical="top" wrapText="1"/>
      <protection locked="0"/>
    </xf>
    <xf numFmtId="0" fontId="3" fillId="32" borderId="17" xfId="53" applyFill="1" applyBorder="1" applyAlignment="1">
      <alignment horizontal="center" vertical="center" wrapText="1"/>
      <protection/>
    </xf>
    <xf numFmtId="0" fontId="3" fillId="32" borderId="12" xfId="53" applyFill="1" applyBorder="1" applyAlignment="1">
      <alignment horizontal="center" vertical="center" wrapText="1"/>
      <protection/>
    </xf>
    <xf numFmtId="0" fontId="3" fillId="32" borderId="18" xfId="53" applyFill="1" applyBorder="1" applyAlignment="1">
      <alignment horizontal="center" vertical="center" wrapText="1"/>
      <protection/>
    </xf>
    <xf numFmtId="0" fontId="3" fillId="32" borderId="19" xfId="53" applyFill="1" applyBorder="1" applyAlignment="1">
      <alignment horizontal="center" vertical="center" wrapText="1"/>
      <protection/>
    </xf>
    <xf numFmtId="0" fontId="3" fillId="32" borderId="9" xfId="53" applyFill="1" applyBorder="1" applyAlignment="1">
      <alignment horizontal="center" vertical="center" wrapText="1"/>
      <protection/>
    </xf>
    <xf numFmtId="0" fontId="3" fillId="32" borderId="20" xfId="53" applyFill="1" applyBorder="1" applyAlignment="1">
      <alignment horizontal="center" vertical="center" wrapText="1"/>
      <protection/>
    </xf>
    <xf numFmtId="169" fontId="0" fillId="32" borderId="1" xfId="73" applyNumberFormat="1" applyFill="1" applyAlignment="1" applyProtection="1">
      <alignment horizontal="center" shrinkToFit="1"/>
      <protection/>
    </xf>
    <xf numFmtId="49" fontId="0" fillId="32" borderId="1" xfId="73" applyNumberFormat="1" applyFill="1" applyAlignment="1" applyProtection="1">
      <alignment horizontal="center" shrinkToFit="1"/>
      <protection locked="0"/>
    </xf>
    <xf numFmtId="0" fontId="3" fillId="32" borderId="17" xfId="53" applyFont="1" applyFill="1" applyBorder="1" applyAlignment="1">
      <alignment horizontal="center" vertical="center" wrapText="1"/>
      <protection/>
    </xf>
    <xf numFmtId="0" fontId="3" fillId="32" borderId="12" xfId="53" applyFont="1" applyFill="1" applyBorder="1" applyAlignment="1">
      <alignment horizontal="center" vertical="center" wrapText="1"/>
      <protection/>
    </xf>
    <xf numFmtId="0" fontId="3" fillId="32" borderId="18" xfId="53" applyFont="1" applyFill="1" applyBorder="1" applyAlignment="1">
      <alignment horizontal="center" vertical="center" wrapText="1"/>
      <protection/>
    </xf>
    <xf numFmtId="0" fontId="3" fillId="32" borderId="19" xfId="53" applyFont="1" applyFill="1" applyBorder="1" applyAlignment="1">
      <alignment horizontal="center" vertical="center" wrapText="1"/>
      <protection/>
    </xf>
    <xf numFmtId="0" fontId="3" fillId="32" borderId="9" xfId="53" applyFont="1" applyFill="1" applyBorder="1" applyAlignment="1">
      <alignment horizontal="center" vertical="center" wrapText="1"/>
      <protection/>
    </xf>
    <xf numFmtId="0" fontId="3" fillId="32" borderId="20" xfId="53" applyFont="1" applyFill="1" applyBorder="1" applyAlignment="1">
      <alignment horizontal="center" vertical="center" wrapText="1"/>
      <protection/>
    </xf>
    <xf numFmtId="169" fontId="0" fillId="34" borderId="23" xfId="73" applyNumberFormat="1" applyFill="1" applyBorder="1" applyAlignment="1" applyProtection="1">
      <alignment horizontal="center" shrinkToFit="1"/>
      <protection locked="0"/>
    </xf>
    <xf numFmtId="169" fontId="0" fillId="34" borderId="24" xfId="73" applyNumberFormat="1" applyFill="1" applyBorder="1" applyAlignment="1" applyProtection="1">
      <alignment horizontal="center" shrinkToFit="1"/>
      <protection locked="0"/>
    </xf>
    <xf numFmtId="0" fontId="3" fillId="32" borderId="23" xfId="53" applyFill="1" applyBorder="1">
      <alignment horizontal="center" vertical="center" wrapText="1"/>
      <protection/>
    </xf>
    <xf numFmtId="0" fontId="3" fillId="32" borderId="24" xfId="53" applyFill="1" applyBorder="1">
      <alignment horizontal="center" vertical="center" wrapText="1"/>
      <protection/>
    </xf>
    <xf numFmtId="0" fontId="0" fillId="32" borderId="21" xfId="0" applyFill="1" applyBorder="1" applyAlignment="1">
      <alignment horizontal="left"/>
    </xf>
    <xf numFmtId="0" fontId="0" fillId="32" borderId="0" xfId="0" applyFill="1" applyBorder="1" applyAlignment="1">
      <alignment horizontal="left"/>
    </xf>
    <xf numFmtId="0" fontId="3" fillId="32" borderId="1" xfId="53" applyFont="1" applyFill="1" applyBorder="1" applyAlignment="1">
      <alignment horizontal="center" vertical="center" wrapText="1"/>
      <protection/>
    </xf>
    <xf numFmtId="0" fontId="10" fillId="32" borderId="1" xfId="53" applyFont="1" applyFill="1" applyBorder="1" applyAlignment="1">
      <alignment horizontal="center" vertical="center" wrapText="1"/>
      <protection/>
    </xf>
    <xf numFmtId="0" fontId="3" fillId="32" borderId="25" xfId="53" applyFill="1" applyBorder="1">
      <alignment horizontal="center" vertical="center" wrapText="1"/>
      <protection/>
    </xf>
    <xf numFmtId="171" fontId="0" fillId="34" borderId="13" xfId="73" applyNumberFormat="1" applyFill="1" applyBorder="1" applyAlignment="1" applyProtection="1">
      <alignment horizontal="center" shrinkToFit="1"/>
      <protection locked="0"/>
    </xf>
    <xf numFmtId="171" fontId="0" fillId="34" borderId="23" xfId="73" applyNumberFormat="1" applyFill="1" applyBorder="1" applyAlignment="1" applyProtection="1">
      <alignment horizontal="center" shrinkToFit="1"/>
      <protection locked="0"/>
    </xf>
    <xf numFmtId="171" fontId="0" fillId="34" borderId="24" xfId="73" applyNumberFormat="1" applyFill="1" applyBorder="1" applyAlignment="1" applyProtection="1">
      <alignment horizontal="center" shrinkToFit="1"/>
      <protection locked="0"/>
    </xf>
    <xf numFmtId="169" fontId="0" fillId="34" borderId="1" xfId="73" applyNumberFormat="1" applyFill="1" applyBorder="1" applyAlignment="1" applyProtection="1">
      <alignment horizontal="center" shrinkToFit="1"/>
      <protection/>
    </xf>
    <xf numFmtId="169" fontId="0" fillId="34" borderId="13" xfId="73" applyNumberFormat="1" applyFill="1" applyBorder="1" applyAlignment="1" applyProtection="1">
      <alignment horizontal="center" shrinkToFit="1"/>
      <protection/>
    </xf>
    <xf numFmtId="0" fontId="0" fillId="32" borderId="12" xfId="0" applyFill="1" applyBorder="1" applyAlignment="1" applyProtection="1">
      <alignment horizontal="left"/>
      <protection locked="0"/>
    </xf>
    <xf numFmtId="171" fontId="0" fillId="34" borderId="1" xfId="73" applyNumberFormat="1" applyFill="1" applyBorder="1" applyAlignment="1" applyProtection="1">
      <alignment horizontal="center" shrinkToFit="1"/>
      <protection locked="0"/>
    </xf>
    <xf numFmtId="171" fontId="0" fillId="34" borderId="1" xfId="73" applyNumberFormat="1" applyFill="1" applyAlignment="1" applyProtection="1">
      <alignment horizontal="center" shrinkToFit="1"/>
      <protection/>
    </xf>
    <xf numFmtId="0" fontId="0" fillId="32" borderId="0" xfId="0" applyFill="1" applyAlignment="1" applyProtection="1">
      <alignment horizontal="left"/>
      <protection locked="0"/>
    </xf>
    <xf numFmtId="0" fontId="0" fillId="32" borderId="9" xfId="0" applyFill="1" applyBorder="1" applyAlignment="1">
      <alignment horizontal="right" vertical="center" textRotation="90"/>
    </xf>
    <xf numFmtId="0" fontId="0" fillId="32" borderId="26" xfId="0" applyFill="1" applyBorder="1" applyAlignment="1">
      <alignment horizontal="right" vertical="center" textRotation="90"/>
    </xf>
    <xf numFmtId="169" fontId="0" fillId="32" borderId="13" xfId="73" applyNumberFormat="1" applyFill="1" applyBorder="1" applyAlignment="1" applyProtection="1">
      <alignment horizontal="center" shrinkToFit="1"/>
      <protection locked="0"/>
    </xf>
    <xf numFmtId="169" fontId="0" fillId="32" borderId="23" xfId="73" applyNumberFormat="1" applyFill="1" applyBorder="1" applyAlignment="1" applyProtection="1">
      <alignment horizontal="center" shrinkToFit="1"/>
      <protection locked="0"/>
    </xf>
    <xf numFmtId="169" fontId="0" fillId="32" borderId="24" xfId="73" applyNumberFormat="1" applyFill="1" applyBorder="1" applyAlignment="1" applyProtection="1">
      <alignment horizontal="center" shrinkToFit="1"/>
      <protection locked="0"/>
    </xf>
    <xf numFmtId="0" fontId="0" fillId="32" borderId="21" xfId="0" applyFill="1" applyBorder="1" applyAlignment="1" applyProtection="1">
      <alignment horizontal="left"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0" fillId="32" borderId="27" xfId="0" applyFill="1" applyBorder="1" applyAlignment="1">
      <alignment horizontal="right"/>
    </xf>
    <xf numFmtId="169" fontId="0" fillId="32" borderId="1" xfId="73" applyNumberFormat="1" applyFill="1" applyBorder="1" applyAlignment="1" applyProtection="1">
      <alignment horizontal="center" shrinkToFit="1"/>
      <protection locked="0"/>
    </xf>
    <xf numFmtId="0" fontId="10" fillId="32" borderId="1" xfId="53" applyFont="1" applyFill="1" applyBorder="1" applyAlignment="1">
      <alignment horizontal="center" vertical="center" shrinkToFit="1"/>
      <protection/>
    </xf>
    <xf numFmtId="0" fontId="10" fillId="32" borderId="13" xfId="53" applyFont="1" applyFill="1" applyBorder="1" applyAlignment="1">
      <alignment horizontal="left" vertical="center" textRotation="90" shrinkToFit="1"/>
      <protection/>
    </xf>
    <xf numFmtId="0" fontId="10" fillId="32" borderId="23" xfId="53" applyFont="1" applyFill="1" applyBorder="1" applyAlignment="1">
      <alignment horizontal="left" vertical="center" textRotation="90" shrinkToFit="1"/>
      <protection/>
    </xf>
    <xf numFmtId="0" fontId="10" fillId="32" borderId="24" xfId="53" applyFont="1" applyFill="1" applyBorder="1" applyAlignment="1">
      <alignment horizontal="left" vertical="center" textRotation="90" shrinkToFit="1"/>
      <protection/>
    </xf>
    <xf numFmtId="0" fontId="10" fillId="32" borderId="13" xfId="53" applyFont="1" applyFill="1" applyBorder="1" applyAlignment="1">
      <alignment horizontal="center" vertical="center" textRotation="90" shrinkToFit="1"/>
      <protection/>
    </xf>
    <xf numFmtId="0" fontId="10" fillId="32" borderId="23" xfId="53" applyFont="1" applyFill="1" applyBorder="1" applyAlignment="1">
      <alignment horizontal="center" vertical="center" textRotation="90" shrinkToFit="1"/>
      <protection/>
    </xf>
    <xf numFmtId="0" fontId="3" fillId="32" borderId="13" xfId="53" applyFont="1" applyFill="1" applyBorder="1" applyAlignment="1">
      <alignment horizontal="center" vertical="center" wrapText="1"/>
      <protection/>
    </xf>
    <xf numFmtId="0" fontId="3" fillId="32" borderId="23" xfId="53" applyFont="1" applyFill="1" applyBorder="1" applyAlignment="1">
      <alignment horizontal="center" vertical="center" wrapText="1"/>
      <protection/>
    </xf>
    <xf numFmtId="0" fontId="3" fillId="32" borderId="13" xfId="53" applyFont="1" applyFill="1" applyBorder="1" applyAlignment="1">
      <alignment horizontal="center" vertical="center" wrapText="1"/>
      <protection/>
    </xf>
    <xf numFmtId="0" fontId="3" fillId="32" borderId="23" xfId="53" applyFill="1" applyBorder="1" applyAlignment="1">
      <alignment horizontal="center" vertical="center" wrapText="1"/>
      <protection/>
    </xf>
    <xf numFmtId="0" fontId="3" fillId="32" borderId="24" xfId="53" applyFill="1" applyBorder="1" applyAlignment="1">
      <alignment horizontal="center" vertical="center" wrapText="1"/>
      <protection/>
    </xf>
    <xf numFmtId="0" fontId="3" fillId="32" borderId="23" xfId="53" applyFont="1" applyFill="1" applyBorder="1" applyAlignment="1">
      <alignment horizontal="center" vertical="center" wrapText="1"/>
      <protection/>
    </xf>
    <xf numFmtId="0" fontId="3" fillId="32" borderId="24" xfId="53" applyFont="1" applyFill="1" applyBorder="1" applyAlignment="1">
      <alignment horizontal="center" vertical="center" wrapText="1"/>
      <protection/>
    </xf>
    <xf numFmtId="0" fontId="3" fillId="32" borderId="13" xfId="53" applyFill="1" applyBorder="1" applyAlignment="1">
      <alignment horizontal="center" vertical="center" wrapText="1"/>
      <protection/>
    </xf>
    <xf numFmtId="169" fontId="0" fillId="34" borderId="23" xfId="73" applyNumberFormat="1" applyFill="1" applyBorder="1" applyAlignment="1" applyProtection="1">
      <alignment horizontal="center" shrinkToFit="1"/>
      <protection/>
    </xf>
    <xf numFmtId="0" fontId="3" fillId="32" borderId="28" xfId="53" applyFill="1" applyBorder="1" applyAlignment="1">
      <alignment horizontal="center" vertical="center" wrapText="1"/>
      <protection/>
    </xf>
    <xf numFmtId="0" fontId="3" fillId="32" borderId="0" xfId="53" applyFill="1" applyBorder="1" applyAlignment="1">
      <alignment horizontal="center" vertical="center" wrapText="1"/>
      <protection/>
    </xf>
    <xf numFmtId="0" fontId="3" fillId="32" borderId="29" xfId="53" applyFill="1" applyBorder="1" applyAlignment="1">
      <alignment horizontal="center" vertical="center" wrapText="1"/>
      <protection/>
    </xf>
    <xf numFmtId="0" fontId="3" fillId="32" borderId="1" xfId="53" applyFont="1" applyFill="1">
      <alignment horizontal="center" vertical="center" wrapText="1"/>
      <protection/>
    </xf>
    <xf numFmtId="0" fontId="11" fillId="33" borderId="0" xfId="0" applyFont="1" applyFill="1" applyAlignment="1">
      <alignment horizontal="justify" wrapText="1"/>
    </xf>
    <xf numFmtId="0" fontId="13" fillId="33" borderId="0" xfId="0" applyFont="1" applyFill="1" applyAlignment="1">
      <alignment horizontal="center" vertical="center" wrapText="1"/>
    </xf>
    <xf numFmtId="171" fontId="0" fillId="32" borderId="1" xfId="73" applyNumberFormat="1" applyFill="1" applyAlignment="1" applyProtection="1">
      <alignment horizontal="center" shrinkToFit="1"/>
      <protection/>
    </xf>
    <xf numFmtId="171" fontId="0" fillId="32" borderId="1" xfId="73" applyNumberFormat="1" applyFill="1" applyAlignment="1" applyProtection="1">
      <alignment horizontal="center" shrinkToFit="1"/>
      <protection locked="0"/>
    </xf>
    <xf numFmtId="0" fontId="25" fillId="32" borderId="0" xfId="62" applyFont="1" applyFill="1" applyAlignment="1">
      <alignment horizontal="left" vertical="top" wrapText="1"/>
      <protection/>
    </xf>
    <xf numFmtId="0" fontId="26" fillId="32" borderId="0" xfId="62" applyFont="1" applyFill="1" applyAlignment="1">
      <alignment horizontal="left" vertical="top" wrapText="1"/>
      <protection/>
    </xf>
    <xf numFmtId="0" fontId="25" fillId="32" borderId="0" xfId="62" applyFont="1" applyFill="1" applyBorder="1" applyAlignment="1" applyProtection="1">
      <alignment horizontal="left" vertical="top" wrapText="1"/>
      <protection locked="0"/>
    </xf>
    <xf numFmtId="170" fontId="18" fillId="34" borderId="0" xfId="46" applyFont="1" applyFill="1" applyBorder="1" applyAlignment="1">
      <alignment horizontal="center" vertical="center" wrapText="1"/>
    </xf>
    <xf numFmtId="0" fontId="16" fillId="32" borderId="0" xfId="61" applyFont="1" applyFill="1" applyBorder="1" applyAlignment="1">
      <alignment horizontal="justify" vertical="top" wrapText="1"/>
      <protection/>
    </xf>
    <xf numFmtId="0" fontId="5" fillId="32" borderId="0" xfId="46" applyNumberFormat="1" applyFont="1" applyFill="1" applyBorder="1" applyAlignment="1" applyProtection="1">
      <alignment horizontal="justify" vertical="top" wrapText="1"/>
      <protection/>
    </xf>
    <xf numFmtId="0" fontId="3" fillId="32" borderId="0" xfId="46" applyNumberFormat="1" applyFont="1" applyFill="1" applyBorder="1" applyAlignment="1" applyProtection="1">
      <alignment horizontal="justify" vertical="top" wrapText="1"/>
      <protection/>
    </xf>
    <xf numFmtId="0" fontId="4" fillId="32" borderId="0" xfId="69" applyFont="1" applyFill="1" applyAlignment="1">
      <alignment horizontal="right" vertical="top" wrapText="1"/>
      <protection/>
    </xf>
    <xf numFmtId="0" fontId="0" fillId="32" borderId="17" xfId="73" applyFill="1" applyBorder="1">
      <alignment horizontal="center"/>
      <protection/>
    </xf>
    <xf numFmtId="0" fontId="0" fillId="32" borderId="12" xfId="73" applyFill="1" applyBorder="1">
      <alignment horizontal="center"/>
      <protection/>
    </xf>
    <xf numFmtId="0" fontId="0" fillId="32" borderId="28" xfId="73" applyFill="1" applyBorder="1">
      <alignment horizontal="center"/>
      <protection/>
    </xf>
    <xf numFmtId="0" fontId="0" fillId="32" borderId="0" xfId="73" applyFill="1" applyBorder="1">
      <alignment horizontal="center"/>
      <protection/>
    </xf>
    <xf numFmtId="0" fontId="3" fillId="35" borderId="1" xfId="53" applyFont="1" applyFill="1">
      <alignment horizontal="center" vertical="center" wrapText="1"/>
      <protection/>
    </xf>
    <xf numFmtId="0" fontId="3" fillId="35" borderId="1" xfId="53" applyFill="1">
      <alignment horizontal="center" vertical="center" wrapText="1"/>
      <protection/>
    </xf>
    <xf numFmtId="0" fontId="3" fillId="35" borderId="1" xfId="53" applyFont="1" applyFill="1" applyBorder="1">
      <alignment horizontal="center" vertical="center" wrapText="1"/>
      <protection/>
    </xf>
    <xf numFmtId="0" fontId="3" fillId="35" borderId="1" xfId="53" applyFill="1" applyBorder="1">
      <alignment horizontal="center" vertical="center" wrapText="1"/>
      <protection/>
    </xf>
    <xf numFmtId="169" fontId="0" fillId="32" borderId="17" xfId="73" applyNumberFormat="1" applyFill="1" applyBorder="1" applyAlignment="1" applyProtection="1">
      <alignment horizontal="center" shrinkToFit="1"/>
      <protection locked="0"/>
    </xf>
    <xf numFmtId="169" fontId="0" fillId="32" borderId="28" xfId="73" applyNumberFormat="1" applyFill="1" applyBorder="1" applyAlignment="1" applyProtection="1">
      <alignment horizontal="center" shrinkToFit="1"/>
      <protection locked="0"/>
    </xf>
    <xf numFmtId="0" fontId="0" fillId="32" borderId="1" xfId="73" applyFont="1" applyFill="1" applyBorder="1" applyAlignment="1" applyProtection="1">
      <alignment horizontal="left"/>
      <protection locked="0"/>
    </xf>
    <xf numFmtId="0" fontId="0" fillId="32" borderId="1" xfId="73" applyFill="1" applyBorder="1" applyAlignment="1" applyProtection="1">
      <alignment horizontal="left"/>
      <protection locked="0"/>
    </xf>
    <xf numFmtId="0" fontId="0" fillId="32" borderId="1" xfId="73" applyFont="1" applyFill="1" applyBorder="1" applyAlignment="1">
      <alignment horizontal="left"/>
      <protection/>
    </xf>
    <xf numFmtId="0" fontId="0" fillId="32" borderId="1" xfId="73" applyFill="1" applyBorder="1" applyAlignment="1">
      <alignment horizontal="left"/>
      <protection/>
    </xf>
    <xf numFmtId="49" fontId="0" fillId="32" borderId="1" xfId="73" applyNumberFormat="1" applyFont="1" applyFill="1" applyAlignment="1" applyProtection="1">
      <alignment horizontal="left" vertical="top" wrapText="1"/>
      <protection locked="0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95383+" xfId="59"/>
    <cellStyle name="Обычный_РЕКОМЕНДАЦИИ" xfId="60"/>
    <cellStyle name="Обычный_Рекомендации_1" xfId="61"/>
    <cellStyle name="Обычный_Формы" xfId="62"/>
    <cellStyle name="Followed Hyperlink" xfId="63"/>
    <cellStyle name="Плохой" xfId="64"/>
    <cellStyle name="Подпись" xfId="65"/>
    <cellStyle name="Подстрочный" xfId="66"/>
    <cellStyle name="ПоляЗаполнения" xfId="67"/>
    <cellStyle name="Пояснение" xfId="68"/>
    <cellStyle name="Приложение" xfId="69"/>
    <cellStyle name="Примечание" xfId="70"/>
    <cellStyle name="Percent" xfId="71"/>
    <cellStyle name="Связанная ячейка" xfId="72"/>
    <cellStyle name="Табличный" xfId="73"/>
    <cellStyle name="Текст предупреждения" xfId="74"/>
    <cellStyle name="ТекстСноски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150</xdr:col>
      <xdr:colOff>47625</xdr:colOff>
      <xdr:row>13</xdr:row>
      <xdr:rowOff>371475</xdr:rowOff>
    </xdr:from>
    <xdr:to>
      <xdr:col>152</xdr:col>
      <xdr:colOff>19050</xdr:colOff>
      <xdr:row>14</xdr:row>
      <xdr:rowOff>9525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868275" y="31432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153</xdr:col>
      <xdr:colOff>0</xdr:colOff>
      <xdr:row>13</xdr:row>
      <xdr:rowOff>371475</xdr:rowOff>
    </xdr:from>
    <xdr:to>
      <xdr:col>157</xdr:col>
      <xdr:colOff>19050</xdr:colOff>
      <xdr:row>14</xdr:row>
      <xdr:rowOff>9525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249275" y="31432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150</xdr:col>
      <xdr:colOff>47625</xdr:colOff>
      <xdr:row>13</xdr:row>
      <xdr:rowOff>333375</xdr:rowOff>
    </xdr:from>
    <xdr:to>
      <xdr:col>150</xdr:col>
      <xdr:colOff>371475</xdr:colOff>
      <xdr:row>13</xdr:row>
      <xdr:rowOff>619125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706475" y="31051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150</xdr:col>
      <xdr:colOff>428625</xdr:colOff>
      <xdr:row>13</xdr:row>
      <xdr:rowOff>333375</xdr:rowOff>
    </xdr:from>
    <xdr:to>
      <xdr:col>152</xdr:col>
      <xdr:colOff>66675</xdr:colOff>
      <xdr:row>13</xdr:row>
      <xdr:rowOff>619125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087475" y="31051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9525</xdr:rowOff>
    </xdr:from>
    <xdr:to>
      <xdr:col>20</xdr:col>
      <xdr:colOff>381000</xdr:colOff>
      <xdr:row>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8305800" y="85725"/>
          <a:ext cx="6496050" cy="266700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КонсультантПлюс примечание: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Если кнопки  не срабатывают. 
</a:t>
          </a:r>
          <a:r>
            <a:rPr lang="en-US" cap="none" sz="1000" b="0" i="0" u="none" baseline="0">
              <a:solidFill>
                <a:srgbClr val="000000"/>
              </a:solidFill>
            </a:rPr>
            <a:t>Необходимо снять  высокую защиту  макросов, 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Excel-2003: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команду "Сервис" → "Параметры" 
</a:t>
          </a:r>
          <a:r>
            <a:rPr lang="en-US" cap="none" sz="1000" b="0" i="0" u="none" baseline="0">
              <a:solidFill>
                <a:srgbClr val="000000"/>
              </a:solidFill>
            </a:rPr>
            <a:t>В выпадающем окне выбрать "Безопасность"  → "Безопасность макросов"
</a:t>
          </a:r>
          <a:r>
            <a:rPr lang="en-US" cap="none" sz="1000" b="0" i="0" u="none" baseline="0">
              <a:solidFill>
                <a:srgbClr val="000000"/>
              </a:solidFill>
            </a:rPr>
            <a:t>Если стоит высокий или очень высокий уровень безопасности ,
</a:t>
          </a:r>
          <a:r>
            <a:rPr lang="en-US" cap="none" sz="1000" b="0" i="0" u="none" baseline="0">
              <a:solidFill>
                <a:srgbClr val="000000"/>
              </a:solidFill>
            </a:rPr>
            <a:t>то отметить среднюю или низкую
</a:t>
          </a:r>
          <a:r>
            <a:rPr lang="en-US" cap="none" sz="1000" b="0" i="0" u="none" baseline="0">
              <a:solidFill>
                <a:srgbClr val="000000"/>
              </a:solidFill>
            </a:rPr>
            <a:t>Нажать "Ок" , еще раз "Ок".
</a:t>
          </a:r>
          <a:r>
            <a:rPr lang="en-US" cap="none" sz="1000" b="0" i="0" u="none" baseline="0">
              <a:solidFill>
                <a:srgbClr val="000000"/>
              </a:solidFill>
            </a:rPr>
            <a:t>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Excel-2007: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выбрать кнопку "Offiсе"  → "Параметры Excel"
</a:t>
          </a:r>
          <a:r>
            <a:rPr lang="en-US" cap="none" sz="1000" b="0" i="0" u="none" baseline="0">
              <a:solidFill>
                <a:srgbClr val="000000"/>
              </a:solidFill>
            </a:rPr>
            <a:t>Центр управления безопасностью  →  Параметры центра управления безопасностью  → Параметры макросов  →  Включить все макросы
</a:t>
          </a:r>
          <a:r>
            <a:rPr lang="en-US" cap="none" sz="1000" b="0" i="0" u="none" baseline="0">
              <a:solidFill>
                <a:srgbClr val="000000"/>
              </a:solidFill>
            </a:rPr>
            <a:t>И обязательно сохранить данную форму с поддержкой макросов:
</a:t>
          </a:r>
          <a:r>
            <a:rPr lang="en-US" cap="none" sz="1000" b="0" i="0" u="none" baseline="0">
              <a:solidFill>
                <a:srgbClr val="000000"/>
              </a:solidFill>
            </a:rPr>
            <a:t> Кнопка "Offiсе"→ Сохранить как →Книга Excel с поддержкой макросов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S90DD~1.SCH\LOCALS~1\Temp\2\692000000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_BDB\LAWYER_BDB\Shchebeliova\&#1042;%20&#1073;&#1072;&#1079;&#1077;\&#1058;&#1058;&#10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ork_BDB\LAWYER_BDB\Volkovets\&#1050;&#1086;&#1088;&#1079;&#1080;&#1085;&#1072;\&#1056;&#1045;&#1050;&#1054;&#1052;&#1045;&#1053;&#1044;&#1040;&#1062;&#1048;&#104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7;&#1077;&#1089;&#1090;&#1088;%20&#1076;&#1086;&#1082;&#1091;&#1084;&#1077;&#1085;&#1090;&#1086;&#1074;\&#1056;&#1072;&#1073;&#1086;&#1095;&#1072;&#1103;%20&#1087;&#1072;&#1087;&#1082;&#1072;\&#1092;&#1086;&#1088;&#1084;&#1072;%20&#1082;&#1072;&#1088;&#1090;&#1086;&#1095;&#1082;&#1080;%20&#1076;&#1086;&#1082;&#1091;&#1084;&#1077;&#1085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ейскурант"/>
      <sheetName val="Счет-фактура"/>
      <sheetName val="НДС ТТН"/>
      <sheetName val="с НДСТТН"/>
      <sheetName val="масса к ТТН"/>
      <sheetName val="к счет-ф"/>
      <sheetName val="Протокол"/>
      <sheetName val="к протоколу"/>
      <sheetName val="ТН-2(кн)"/>
      <sheetName val="ТН-2 прил"/>
      <sheetName val="НДС"/>
      <sheetName val="с НДС"/>
      <sheetName val="ТН-2 (альбомн)"/>
      <sheetName val="ТН-2(прил)"/>
      <sheetName val="НДС (2)"/>
      <sheetName val="с НДС (2)"/>
      <sheetName val="ТТН стр.1  (альбомная)"/>
      <sheetName val="ТТН стр.2  (альбомная)"/>
      <sheetName val="Лист2 (4)"/>
      <sheetName val="Лист2 (6)"/>
      <sheetName val="ТТН прил"/>
      <sheetName val="ТТН  стр.1 (книжная)"/>
      <sheetName val="ТТН прилож"/>
      <sheetName val="ТТН стр.2 книжн "/>
      <sheetName val="кол-во к ТТН"/>
      <sheetName val="Лист2 (2)"/>
      <sheetName val="Лист2 (3)"/>
      <sheetName val="Лист2 (5)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ейскурант"/>
      <sheetName val="Счет-фактура"/>
      <sheetName val="НДС ТТН"/>
      <sheetName val="с НДСТТН"/>
      <sheetName val="масса к ТТН"/>
      <sheetName val="к счет-ф"/>
      <sheetName val="Протокол"/>
      <sheetName val="к протоколу"/>
      <sheetName val="ТН-2(кн)"/>
      <sheetName val="ТН-2 прил"/>
      <sheetName val="НДС"/>
      <sheetName val="с НДС"/>
      <sheetName val="ТН-2 (альбомн)"/>
      <sheetName val="ТН-2(прил)"/>
      <sheetName val="НДС (2)"/>
      <sheetName val="с НДС (2)"/>
      <sheetName val="ТТН стр.1  (альбомная)"/>
      <sheetName val="ТТН стр.2  (альбомная)"/>
      <sheetName val="Лист2 (4)"/>
      <sheetName val="Лист2 (6)"/>
      <sheetName val="ТТН прил"/>
      <sheetName val="ТТН  стр.1 (книжная)"/>
      <sheetName val="ТТН прилож"/>
      <sheetName val="ТТН стр.2 книжн "/>
      <sheetName val="кол-во к ТТН"/>
      <sheetName val="Лист2 (2)"/>
      <sheetName val="Лист2 (3)"/>
      <sheetName val="Лист2 (5)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опись 1-ой строкой"/>
      <sheetName val="Пропись 2-я строками"/>
      <sheetName val="Пропись 3-я строками"/>
      <sheetName val="Округление до 50 руб."/>
      <sheetName val="Разное"/>
      <sheetName val="Доработ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арточки документа"/>
      <sheetName val="Служебный"/>
    </sheetNames>
    <sheetDataSet>
      <sheetData sheetId="1">
        <row r="4">
          <cell r="A4" t="str">
            <v>Управление производства компьютерных юридических баз данных</v>
          </cell>
          <cell r="B4" t="str">
            <v>все сотрудники;</v>
          </cell>
          <cell r="C4" t="str">
            <v>запись</v>
          </cell>
          <cell r="D4" t="str">
            <v>Базовая документация</v>
          </cell>
          <cell r="E4" t="str">
            <v>срок прекращения действия - </v>
          </cell>
          <cell r="F4" t="str">
            <v>не проводился</v>
          </cell>
        </row>
        <row r="5">
          <cell r="A5" t="str">
            <v>Правовой аналитический отдел</v>
          </cell>
          <cell r="B5" t="str">
            <v>все руководители;</v>
          </cell>
          <cell r="C5" t="str">
            <v>регламентирующий документ</v>
          </cell>
          <cell r="D5" t="str">
            <v>Функциональная документация</v>
          </cell>
        </row>
        <row r="6">
          <cell r="A6" t="str">
            <v>Сектор Быстрый поиск</v>
          </cell>
          <cell r="B6" t="str">
            <v>руководители компании;</v>
          </cell>
          <cell r="D6" t="str">
            <v>Взаимодействия документация</v>
          </cell>
        </row>
        <row r="7">
          <cell r="A7" t="str">
            <v>Отдел обработки авторских материалов</v>
          </cell>
          <cell r="D7" t="str">
            <v>Административная документация</v>
          </cell>
        </row>
        <row r="8">
          <cell r="A8" t="str">
            <v>Технологический сектор Отдела обработки авторских материалов</v>
          </cell>
          <cell r="D8" t="str">
            <v>Документация результатов</v>
          </cell>
        </row>
        <row r="9">
          <cell r="A9" t="str">
            <v>Редакционный сектор Отдела обработки авторских материалов</v>
          </cell>
          <cell r="D9" t="str">
            <v>Документация учета</v>
          </cell>
        </row>
        <row r="10">
          <cell r="A10" t="str">
            <v>Отдел обработки правовых документов</v>
          </cell>
          <cell r="D10" t="str">
            <v>Плановая документация</v>
          </cell>
        </row>
        <row r="11">
          <cell r="A11" t="str">
            <v>Сектор администрирования Отдела обработки правовых документов</v>
          </cell>
        </row>
        <row r="12">
          <cell r="A12" t="str">
            <v>Редакционный сектор Отдела обработки правовых документов</v>
          </cell>
        </row>
        <row r="13">
          <cell r="A13" t="str">
            <v>Технологический сектор Отдела обработки правовых документов</v>
          </cell>
        </row>
        <row r="14">
          <cell r="A14" t="str">
            <v>Юридический сектор Отдела обработки правовых документов</v>
          </cell>
        </row>
        <row r="15">
          <cell r="A15" t="str">
            <v>Отдел производства баз данных Деловые Бумаги</v>
          </cell>
        </row>
        <row r="17">
          <cell r="A17" t="str">
            <v>Управление Продажи: Минск и Минская область</v>
          </cell>
        </row>
        <row r="18">
          <cell r="A18" t="str">
            <v>Отдел по работе с клиентами N 1</v>
          </cell>
        </row>
        <row r="19">
          <cell r="A19" t="str">
            <v>Отдел по работе с клиентами N 2</v>
          </cell>
        </row>
        <row r="20">
          <cell r="A20" t="str">
            <v>Отдел по работе с клиентами N 3</v>
          </cell>
        </row>
        <row r="21">
          <cell r="A21" t="str">
            <v>Отдел по работе с клиентами N 4</v>
          </cell>
        </row>
        <row r="22">
          <cell r="A22" t="str">
            <v>Отдел обслуживания клиентов Минской области</v>
          </cell>
        </row>
        <row r="23">
          <cell r="A23" t="str">
            <v>Сектор управления делами Управления Продажи: Минск и Минская область</v>
          </cell>
        </row>
        <row r="24">
          <cell r="A24" t="str">
            <v>Сектор Восстановление клиентов</v>
          </cell>
        </row>
        <row r="25">
          <cell r="A25" t="str">
            <v>Отдел продаж</v>
          </cell>
        </row>
        <row r="26">
          <cell r="A26" t="str">
            <v>Отдел исследования клиентского рынка</v>
          </cell>
        </row>
        <row r="27">
          <cell r="A27" t="str">
            <v>Аналитическая группа</v>
          </cell>
        </row>
        <row r="28">
          <cell r="A28" t="str">
            <v>Информационный отдел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GZ140"/>
  <sheetViews>
    <sheetView zoomScaleSheetLayoutView="100" zoomScalePageLayoutView="0" workbookViewId="0" topLeftCell="A144">
      <selection activeCell="DW25" sqref="DW25:ED25"/>
    </sheetView>
  </sheetViews>
  <sheetFormatPr defaultColWidth="1.00390625" defaultRowHeight="11.25" customHeight="1"/>
  <cols>
    <col min="1" max="148" width="1.00390625" style="4" customWidth="1"/>
    <col min="149" max="149" width="9.125" style="4" customWidth="1"/>
    <col min="150" max="150" width="11.125" style="4" customWidth="1"/>
    <col min="151" max="151" width="3.625" style="26" customWidth="1"/>
    <col min="152" max="156" width="1.00390625" style="26" customWidth="1"/>
    <col min="157" max="16384" width="1.00390625" style="4" customWidth="1"/>
  </cols>
  <sheetData>
    <row r="1" spans="1:150" ht="11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72" t="s">
        <v>27</v>
      </c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9"/>
      <c r="ET1" s="9"/>
    </row>
    <row r="2" spans="1:208" ht="52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72" t="s">
        <v>0</v>
      </c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10"/>
      <c r="ET2" s="10"/>
      <c r="EX2" s="63" t="s">
        <v>72</v>
      </c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5"/>
    </row>
    <row r="3" spans="1:150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</row>
    <row r="4" spans="1:150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74" t="s">
        <v>1</v>
      </c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3"/>
      <c r="ET4" s="3"/>
    </row>
    <row r="5" spans="1:150" ht="2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</row>
    <row r="6" spans="1:150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3"/>
      <c r="ED6" s="87" t="s">
        <v>28</v>
      </c>
      <c r="EE6" s="87"/>
      <c r="EF6" s="88"/>
      <c r="EG6" s="86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</row>
    <row r="7" spans="1:150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87"/>
      <c r="EE7" s="87"/>
      <c r="EF7" s="88"/>
      <c r="EG7" s="86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</row>
    <row r="8" spans="1:150" ht="14.25" customHeight="1">
      <c r="A8" s="90" t="s">
        <v>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2"/>
      <c r="DV8" s="2"/>
      <c r="DW8" s="2"/>
      <c r="DX8" s="2"/>
      <c r="DY8" s="2"/>
      <c r="DZ8" s="2"/>
      <c r="EA8" s="2"/>
      <c r="EB8" s="2"/>
      <c r="EC8" s="2"/>
      <c r="ED8" s="87"/>
      <c r="EE8" s="87"/>
      <c r="EF8" s="88"/>
      <c r="EG8" s="86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</row>
    <row r="9" spans="1:150" ht="13.5" customHeight="1">
      <c r="A9" s="90" t="s">
        <v>29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2"/>
      <c r="DV9" s="2"/>
      <c r="DW9" s="2"/>
      <c r="DX9" s="2"/>
      <c r="DY9" s="2"/>
      <c r="DZ9" s="2"/>
      <c r="EA9" s="2"/>
      <c r="EB9" s="2"/>
      <c r="EC9" s="2"/>
      <c r="ED9" s="87"/>
      <c r="EE9" s="87"/>
      <c r="EF9" s="88"/>
      <c r="EG9" s="86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</row>
    <row r="10" spans="1:150" ht="2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89"/>
      <c r="EE10" s="89"/>
      <c r="EF10" s="88"/>
      <c r="EG10" s="86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</row>
    <row r="11" spans="1:150" ht="15" customHeight="1">
      <c r="A11" s="93" t="s">
        <v>30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5"/>
      <c r="O11" s="93" t="s">
        <v>31</v>
      </c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152" t="s">
        <v>32</v>
      </c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113" t="s">
        <v>33</v>
      </c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</row>
    <row r="12" spans="1:150" ht="42" customHeight="1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1"/>
      <c r="O12" s="149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152" t="s">
        <v>34</v>
      </c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152" t="s">
        <v>35</v>
      </c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152" t="s">
        <v>36</v>
      </c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152" t="s">
        <v>37</v>
      </c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114" t="s">
        <v>67</v>
      </c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</row>
    <row r="13" spans="1:205" ht="27.75" customHeight="1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1"/>
      <c r="O13" s="149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1"/>
      <c r="AB13" s="75" t="s">
        <v>39</v>
      </c>
      <c r="AC13" s="76"/>
      <c r="AD13" s="76"/>
      <c r="AE13" s="76"/>
      <c r="AF13" s="76"/>
      <c r="AG13" s="77"/>
      <c r="AH13" s="75" t="s">
        <v>40</v>
      </c>
      <c r="AI13" s="76"/>
      <c r="AJ13" s="76"/>
      <c r="AK13" s="76"/>
      <c r="AL13" s="76"/>
      <c r="AM13" s="77"/>
      <c r="AN13" s="75" t="s">
        <v>41</v>
      </c>
      <c r="AO13" s="76"/>
      <c r="AP13" s="76"/>
      <c r="AQ13" s="76"/>
      <c r="AR13" s="76"/>
      <c r="AS13" s="76"/>
      <c r="AT13" s="77"/>
      <c r="AU13" s="75" t="s">
        <v>39</v>
      </c>
      <c r="AV13" s="76"/>
      <c r="AW13" s="76"/>
      <c r="AX13" s="76"/>
      <c r="AY13" s="76"/>
      <c r="AZ13" s="77"/>
      <c r="BA13" s="75" t="s">
        <v>40</v>
      </c>
      <c r="BB13" s="76"/>
      <c r="BC13" s="76"/>
      <c r="BD13" s="76"/>
      <c r="BE13" s="76"/>
      <c r="BF13" s="76"/>
      <c r="BG13" s="76"/>
      <c r="BH13" s="77"/>
      <c r="BI13" s="75" t="s">
        <v>42</v>
      </c>
      <c r="BJ13" s="76"/>
      <c r="BK13" s="76"/>
      <c r="BL13" s="76"/>
      <c r="BM13" s="76"/>
      <c r="BN13" s="76"/>
      <c r="BO13" s="76"/>
      <c r="BP13" s="76"/>
      <c r="BQ13" s="77"/>
      <c r="BR13" s="75" t="s">
        <v>43</v>
      </c>
      <c r="BS13" s="76"/>
      <c r="BT13" s="76"/>
      <c r="BU13" s="76"/>
      <c r="BV13" s="76"/>
      <c r="BW13" s="76"/>
      <c r="BX13" s="76"/>
      <c r="BY13" s="76"/>
      <c r="BZ13" s="76"/>
      <c r="CA13" s="77"/>
      <c r="CB13" s="75" t="s">
        <v>44</v>
      </c>
      <c r="CC13" s="76"/>
      <c r="CD13" s="76"/>
      <c r="CE13" s="76"/>
      <c r="CF13" s="76"/>
      <c r="CG13" s="76"/>
      <c r="CH13" s="76"/>
      <c r="CI13" s="76"/>
      <c r="CJ13" s="77"/>
      <c r="CK13" s="75" t="s">
        <v>39</v>
      </c>
      <c r="CL13" s="76"/>
      <c r="CM13" s="76"/>
      <c r="CN13" s="76"/>
      <c r="CO13" s="76"/>
      <c r="CP13" s="77"/>
      <c r="CQ13" s="75" t="s">
        <v>45</v>
      </c>
      <c r="CR13" s="76"/>
      <c r="CS13" s="76"/>
      <c r="CT13" s="76"/>
      <c r="CU13" s="76"/>
      <c r="CV13" s="76"/>
      <c r="CW13" s="76"/>
      <c r="CX13" s="77"/>
      <c r="CY13" s="75" t="s">
        <v>42</v>
      </c>
      <c r="CZ13" s="76"/>
      <c r="DA13" s="76"/>
      <c r="DB13" s="76"/>
      <c r="DC13" s="76"/>
      <c r="DD13" s="76"/>
      <c r="DE13" s="76"/>
      <c r="DF13" s="76"/>
      <c r="DG13" s="77"/>
      <c r="DH13" s="75" t="s">
        <v>46</v>
      </c>
      <c r="DI13" s="76"/>
      <c r="DJ13" s="76"/>
      <c r="DK13" s="76"/>
      <c r="DL13" s="76"/>
      <c r="DM13" s="76"/>
      <c r="DN13" s="76"/>
      <c r="DO13" s="76"/>
      <c r="DP13" s="77"/>
      <c r="DQ13" s="75" t="s">
        <v>39</v>
      </c>
      <c r="DR13" s="76"/>
      <c r="DS13" s="76"/>
      <c r="DT13" s="76"/>
      <c r="DU13" s="76"/>
      <c r="DV13" s="77"/>
      <c r="DW13" s="75" t="s">
        <v>47</v>
      </c>
      <c r="DX13" s="76"/>
      <c r="DY13" s="76"/>
      <c r="DZ13" s="76"/>
      <c r="EA13" s="76"/>
      <c r="EB13" s="76"/>
      <c r="EC13" s="76"/>
      <c r="ED13" s="77"/>
      <c r="EE13" s="134" t="s">
        <v>60</v>
      </c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14" t="s">
        <v>61</v>
      </c>
      <c r="ET13" s="114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</row>
    <row r="14" spans="1:205" ht="51.75" customHeight="1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8"/>
      <c r="O14" s="96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8"/>
      <c r="AB14" s="78"/>
      <c r="AC14" s="79"/>
      <c r="AD14" s="79"/>
      <c r="AE14" s="79"/>
      <c r="AF14" s="79"/>
      <c r="AG14" s="80"/>
      <c r="AH14" s="78"/>
      <c r="AI14" s="79"/>
      <c r="AJ14" s="79"/>
      <c r="AK14" s="79"/>
      <c r="AL14" s="79"/>
      <c r="AM14" s="80"/>
      <c r="AN14" s="78"/>
      <c r="AO14" s="79"/>
      <c r="AP14" s="79"/>
      <c r="AQ14" s="79"/>
      <c r="AR14" s="79"/>
      <c r="AS14" s="79"/>
      <c r="AT14" s="80"/>
      <c r="AU14" s="78"/>
      <c r="AV14" s="79"/>
      <c r="AW14" s="79"/>
      <c r="AX14" s="79"/>
      <c r="AY14" s="79"/>
      <c r="AZ14" s="80"/>
      <c r="BA14" s="78"/>
      <c r="BB14" s="79"/>
      <c r="BC14" s="79"/>
      <c r="BD14" s="79"/>
      <c r="BE14" s="79"/>
      <c r="BF14" s="79"/>
      <c r="BG14" s="79"/>
      <c r="BH14" s="80"/>
      <c r="BI14" s="78"/>
      <c r="BJ14" s="79"/>
      <c r="BK14" s="79"/>
      <c r="BL14" s="79"/>
      <c r="BM14" s="79"/>
      <c r="BN14" s="79"/>
      <c r="BO14" s="79"/>
      <c r="BP14" s="79"/>
      <c r="BQ14" s="80"/>
      <c r="BR14" s="78"/>
      <c r="BS14" s="79"/>
      <c r="BT14" s="79"/>
      <c r="BU14" s="79"/>
      <c r="BV14" s="79"/>
      <c r="BW14" s="79"/>
      <c r="BX14" s="79"/>
      <c r="BY14" s="79"/>
      <c r="BZ14" s="79"/>
      <c r="CA14" s="80"/>
      <c r="CB14" s="78"/>
      <c r="CC14" s="79"/>
      <c r="CD14" s="79"/>
      <c r="CE14" s="79"/>
      <c r="CF14" s="79"/>
      <c r="CG14" s="79"/>
      <c r="CH14" s="79"/>
      <c r="CI14" s="79"/>
      <c r="CJ14" s="80"/>
      <c r="CK14" s="78"/>
      <c r="CL14" s="79"/>
      <c r="CM14" s="79"/>
      <c r="CN14" s="79"/>
      <c r="CO14" s="79"/>
      <c r="CP14" s="80"/>
      <c r="CQ14" s="78"/>
      <c r="CR14" s="79"/>
      <c r="CS14" s="79"/>
      <c r="CT14" s="79"/>
      <c r="CU14" s="79"/>
      <c r="CV14" s="79"/>
      <c r="CW14" s="79"/>
      <c r="CX14" s="80"/>
      <c r="CY14" s="78"/>
      <c r="CZ14" s="79"/>
      <c r="DA14" s="79"/>
      <c r="DB14" s="79"/>
      <c r="DC14" s="79"/>
      <c r="DD14" s="79"/>
      <c r="DE14" s="79"/>
      <c r="DF14" s="79"/>
      <c r="DG14" s="80"/>
      <c r="DH14" s="78"/>
      <c r="DI14" s="79"/>
      <c r="DJ14" s="79"/>
      <c r="DK14" s="79"/>
      <c r="DL14" s="79"/>
      <c r="DM14" s="79"/>
      <c r="DN14" s="79"/>
      <c r="DO14" s="79"/>
      <c r="DP14" s="80"/>
      <c r="DQ14" s="78"/>
      <c r="DR14" s="79"/>
      <c r="DS14" s="79"/>
      <c r="DT14" s="79"/>
      <c r="DU14" s="79"/>
      <c r="DV14" s="80"/>
      <c r="DW14" s="78"/>
      <c r="DX14" s="79"/>
      <c r="DY14" s="79"/>
      <c r="DZ14" s="79"/>
      <c r="EA14" s="79"/>
      <c r="EB14" s="79"/>
      <c r="EC14" s="79"/>
      <c r="ED14" s="80"/>
      <c r="EE14" s="135" t="s">
        <v>39</v>
      </c>
      <c r="EF14" s="136"/>
      <c r="EG14" s="136"/>
      <c r="EH14" s="136"/>
      <c r="EI14" s="136"/>
      <c r="EJ14" s="137"/>
      <c r="EK14" s="138" t="s">
        <v>40</v>
      </c>
      <c r="EL14" s="139"/>
      <c r="EM14" s="139"/>
      <c r="EN14" s="139"/>
      <c r="EO14" s="139"/>
      <c r="EP14" s="139"/>
      <c r="EQ14" s="139"/>
      <c r="ER14" s="139"/>
      <c r="ES14" s="14" t="s">
        <v>39</v>
      </c>
      <c r="ET14" s="14" t="s">
        <v>40</v>
      </c>
      <c r="FD14" s="153" t="s">
        <v>59</v>
      </c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</row>
    <row r="15" spans="1:205" ht="11.25" customHeight="1">
      <c r="A15" s="81">
        <v>1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>
        <v>2</v>
      </c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>
        <v>3</v>
      </c>
      <c r="AC15" s="81"/>
      <c r="AD15" s="81"/>
      <c r="AE15" s="81"/>
      <c r="AF15" s="81"/>
      <c r="AG15" s="81"/>
      <c r="AH15" s="81">
        <v>4</v>
      </c>
      <c r="AI15" s="81"/>
      <c r="AJ15" s="81"/>
      <c r="AK15" s="81"/>
      <c r="AL15" s="81"/>
      <c r="AM15" s="81"/>
      <c r="AN15" s="81">
        <v>5</v>
      </c>
      <c r="AO15" s="81"/>
      <c r="AP15" s="81"/>
      <c r="AQ15" s="81"/>
      <c r="AR15" s="81"/>
      <c r="AS15" s="81"/>
      <c r="AT15" s="81"/>
      <c r="AU15" s="81">
        <v>6</v>
      </c>
      <c r="AV15" s="81"/>
      <c r="AW15" s="81"/>
      <c r="AX15" s="81"/>
      <c r="AY15" s="81"/>
      <c r="AZ15" s="81"/>
      <c r="BA15" s="81">
        <v>7</v>
      </c>
      <c r="BB15" s="81"/>
      <c r="BC15" s="81"/>
      <c r="BD15" s="81"/>
      <c r="BE15" s="81"/>
      <c r="BF15" s="81"/>
      <c r="BG15" s="81"/>
      <c r="BH15" s="81"/>
      <c r="BI15" s="81">
        <v>8</v>
      </c>
      <c r="BJ15" s="81"/>
      <c r="BK15" s="81"/>
      <c r="BL15" s="81"/>
      <c r="BM15" s="81"/>
      <c r="BN15" s="81"/>
      <c r="BO15" s="81"/>
      <c r="BP15" s="81"/>
      <c r="BQ15" s="81"/>
      <c r="BR15" s="81">
        <v>9</v>
      </c>
      <c r="BS15" s="81"/>
      <c r="BT15" s="81"/>
      <c r="BU15" s="81"/>
      <c r="BV15" s="81"/>
      <c r="BW15" s="81"/>
      <c r="BX15" s="81"/>
      <c r="BY15" s="81"/>
      <c r="BZ15" s="81"/>
      <c r="CA15" s="81"/>
      <c r="CB15" s="81">
        <v>10</v>
      </c>
      <c r="CC15" s="81"/>
      <c r="CD15" s="81"/>
      <c r="CE15" s="81"/>
      <c r="CF15" s="81"/>
      <c r="CG15" s="81"/>
      <c r="CH15" s="81"/>
      <c r="CI15" s="81"/>
      <c r="CJ15" s="81"/>
      <c r="CK15" s="81">
        <v>11</v>
      </c>
      <c r="CL15" s="81"/>
      <c r="CM15" s="81"/>
      <c r="CN15" s="81"/>
      <c r="CO15" s="81"/>
      <c r="CP15" s="81"/>
      <c r="CQ15" s="81">
        <v>12</v>
      </c>
      <c r="CR15" s="81"/>
      <c r="CS15" s="81"/>
      <c r="CT15" s="81"/>
      <c r="CU15" s="81"/>
      <c r="CV15" s="81"/>
      <c r="CW15" s="81"/>
      <c r="CX15" s="81"/>
      <c r="CY15" s="81">
        <v>13</v>
      </c>
      <c r="CZ15" s="81"/>
      <c r="DA15" s="81"/>
      <c r="DB15" s="81"/>
      <c r="DC15" s="81"/>
      <c r="DD15" s="81"/>
      <c r="DE15" s="81"/>
      <c r="DF15" s="81"/>
      <c r="DG15" s="81"/>
      <c r="DH15" s="81">
        <v>14</v>
      </c>
      <c r="DI15" s="81"/>
      <c r="DJ15" s="81"/>
      <c r="DK15" s="81"/>
      <c r="DL15" s="81"/>
      <c r="DM15" s="81"/>
      <c r="DN15" s="81"/>
      <c r="DO15" s="81"/>
      <c r="DP15" s="81"/>
      <c r="DQ15" s="81">
        <v>15</v>
      </c>
      <c r="DR15" s="81"/>
      <c r="DS15" s="81"/>
      <c r="DT15" s="81"/>
      <c r="DU15" s="81"/>
      <c r="DV15" s="81"/>
      <c r="DW15" s="81">
        <v>16</v>
      </c>
      <c r="DX15" s="81"/>
      <c r="DY15" s="81"/>
      <c r="DZ15" s="81"/>
      <c r="EA15" s="81"/>
      <c r="EB15" s="81"/>
      <c r="EC15" s="81"/>
      <c r="ED15" s="81"/>
      <c r="EE15" s="81">
        <v>17</v>
      </c>
      <c r="EF15" s="81"/>
      <c r="EG15" s="81"/>
      <c r="EH15" s="81"/>
      <c r="EI15" s="81"/>
      <c r="EJ15" s="81"/>
      <c r="EK15" s="82">
        <v>18</v>
      </c>
      <c r="EL15" s="82"/>
      <c r="EM15" s="82"/>
      <c r="EN15" s="82"/>
      <c r="EO15" s="82"/>
      <c r="EP15" s="82"/>
      <c r="EQ15" s="82"/>
      <c r="ER15" s="83"/>
      <c r="ES15" s="13" t="s">
        <v>64</v>
      </c>
      <c r="ET15" s="13" t="s">
        <v>62</v>
      </c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</row>
    <row r="16" spans="1:151" ht="15" customHeight="1" hidden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92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67"/>
      <c r="BB16" s="67"/>
      <c r="BC16" s="67"/>
      <c r="BD16" s="67"/>
      <c r="BE16" s="67"/>
      <c r="BF16" s="67"/>
      <c r="BG16" s="67"/>
      <c r="BH16" s="67"/>
      <c r="BI16" s="68"/>
      <c r="BJ16" s="68"/>
      <c r="BK16" s="68"/>
      <c r="BL16" s="68"/>
      <c r="BM16" s="68"/>
      <c r="BN16" s="68"/>
      <c r="BO16" s="68"/>
      <c r="BP16" s="68"/>
      <c r="BQ16" s="68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68"/>
      <c r="CC16" s="68"/>
      <c r="CD16" s="68"/>
      <c r="CE16" s="68"/>
      <c r="CF16" s="68"/>
      <c r="CG16" s="68"/>
      <c r="CH16" s="68"/>
      <c r="CI16" s="68"/>
      <c r="CJ16" s="68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68"/>
      <c r="CZ16" s="68"/>
      <c r="DA16" s="68"/>
      <c r="DB16" s="68"/>
      <c r="DC16" s="68"/>
      <c r="DD16" s="68"/>
      <c r="DE16" s="68"/>
      <c r="DF16" s="68"/>
      <c r="DG16" s="68"/>
      <c r="DH16" s="71"/>
      <c r="DI16" s="71"/>
      <c r="DJ16" s="71"/>
      <c r="DK16" s="71"/>
      <c r="DL16" s="71"/>
      <c r="DM16" s="71"/>
      <c r="DN16" s="71"/>
      <c r="DO16" s="71"/>
      <c r="DP16" s="71"/>
      <c r="DQ16" s="70"/>
      <c r="DR16" s="70"/>
      <c r="DS16" s="70"/>
      <c r="DT16" s="70"/>
      <c r="DU16" s="70"/>
      <c r="DV16" s="70"/>
      <c r="DW16" s="69"/>
      <c r="DX16" s="69"/>
      <c r="DY16" s="69"/>
      <c r="DZ16" s="69"/>
      <c r="EA16" s="69"/>
      <c r="EB16" s="69"/>
      <c r="EC16" s="69"/>
      <c r="ED16" s="69"/>
      <c r="EE16" s="70"/>
      <c r="EF16" s="70"/>
      <c r="EG16" s="70"/>
      <c r="EH16" s="70"/>
      <c r="EI16" s="70"/>
      <c r="EJ16" s="70"/>
      <c r="EK16" s="84"/>
      <c r="EL16" s="84"/>
      <c r="EM16" s="84"/>
      <c r="EN16" s="84"/>
      <c r="EO16" s="84"/>
      <c r="EP16" s="84"/>
      <c r="EQ16" s="84"/>
      <c r="ER16" s="85"/>
      <c r="ES16" s="19"/>
      <c r="ET16" s="17"/>
      <c r="EU16" s="27"/>
    </row>
    <row r="17" spans="1:151" ht="1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92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71">
        <v>0</v>
      </c>
      <c r="AC17" s="71"/>
      <c r="AD17" s="71"/>
      <c r="AE17" s="71"/>
      <c r="AF17" s="71"/>
      <c r="AG17" s="71"/>
      <c r="AH17" s="71">
        <v>0</v>
      </c>
      <c r="AI17" s="71"/>
      <c r="AJ17" s="71"/>
      <c r="AK17" s="71"/>
      <c r="AL17" s="71"/>
      <c r="AM17" s="71"/>
      <c r="AN17" s="71">
        <v>0</v>
      </c>
      <c r="AO17" s="71"/>
      <c r="AP17" s="71"/>
      <c r="AQ17" s="71"/>
      <c r="AR17" s="71"/>
      <c r="AS17" s="71"/>
      <c r="AT17" s="71"/>
      <c r="AU17" s="71">
        <v>0</v>
      </c>
      <c r="AV17" s="71"/>
      <c r="AW17" s="71"/>
      <c r="AX17" s="71"/>
      <c r="AY17" s="71"/>
      <c r="AZ17" s="71"/>
      <c r="BA17" s="67">
        <f aca="true" t="shared" si="0" ref="BA17:BA32">ROUND(AN17*AU17,0)</f>
        <v>0</v>
      </c>
      <c r="BB17" s="67"/>
      <c r="BC17" s="67"/>
      <c r="BD17" s="67"/>
      <c r="BE17" s="67"/>
      <c r="BF17" s="67"/>
      <c r="BG17" s="67"/>
      <c r="BH17" s="67"/>
      <c r="BI17" s="68"/>
      <c r="BJ17" s="68"/>
      <c r="BK17" s="68"/>
      <c r="BL17" s="68"/>
      <c r="BM17" s="68"/>
      <c r="BN17" s="68"/>
      <c r="BO17" s="68"/>
      <c r="BP17" s="68"/>
      <c r="BQ17" s="68"/>
      <c r="BR17" s="71">
        <v>0</v>
      </c>
      <c r="BS17" s="71"/>
      <c r="BT17" s="71"/>
      <c r="BU17" s="71"/>
      <c r="BV17" s="71"/>
      <c r="BW17" s="71"/>
      <c r="BX17" s="71"/>
      <c r="BY17" s="71"/>
      <c r="BZ17" s="71"/>
      <c r="CA17" s="71"/>
      <c r="CB17" s="68"/>
      <c r="CC17" s="68"/>
      <c r="CD17" s="68"/>
      <c r="CE17" s="68"/>
      <c r="CF17" s="68"/>
      <c r="CG17" s="68"/>
      <c r="CH17" s="68"/>
      <c r="CI17" s="68"/>
      <c r="CJ17" s="68"/>
      <c r="CK17" s="71">
        <v>0</v>
      </c>
      <c r="CL17" s="71"/>
      <c r="CM17" s="71"/>
      <c r="CN17" s="71"/>
      <c r="CO17" s="71"/>
      <c r="CP17" s="71"/>
      <c r="CQ17" s="71">
        <v>0</v>
      </c>
      <c r="CR17" s="71"/>
      <c r="CS17" s="71"/>
      <c r="CT17" s="71"/>
      <c r="CU17" s="71"/>
      <c r="CV17" s="71"/>
      <c r="CW17" s="71"/>
      <c r="CX17" s="71"/>
      <c r="CY17" s="68"/>
      <c r="CZ17" s="68"/>
      <c r="DA17" s="68"/>
      <c r="DB17" s="68"/>
      <c r="DC17" s="68"/>
      <c r="DD17" s="68"/>
      <c r="DE17" s="68"/>
      <c r="DF17" s="68"/>
      <c r="DG17" s="68"/>
      <c r="DH17" s="71">
        <v>0</v>
      </c>
      <c r="DI17" s="71"/>
      <c r="DJ17" s="71"/>
      <c r="DK17" s="71"/>
      <c r="DL17" s="71"/>
      <c r="DM17" s="71"/>
      <c r="DN17" s="71"/>
      <c r="DO17" s="71"/>
      <c r="DP17" s="71"/>
      <c r="DQ17" s="70">
        <f aca="true" t="shared" si="1" ref="DQ17:DQ32">EU17</f>
        <v>0</v>
      </c>
      <c r="DR17" s="70"/>
      <c r="DS17" s="70"/>
      <c r="DT17" s="70"/>
      <c r="DU17" s="70"/>
      <c r="DV17" s="70"/>
      <c r="DW17" s="69">
        <f aca="true" t="shared" si="2" ref="DW17:DW32">IF(DQ17*AN17&gt;BR17,BR17,DQ17*AN17)</f>
        <v>0</v>
      </c>
      <c r="DX17" s="69"/>
      <c r="DY17" s="69"/>
      <c r="DZ17" s="69"/>
      <c r="EA17" s="69"/>
      <c r="EB17" s="69"/>
      <c r="EC17" s="69"/>
      <c r="ED17" s="69"/>
      <c r="EE17" s="70">
        <f aca="true" t="shared" si="3" ref="EE17:EE32">ROUND(AB17+AU17-CK17,2)</f>
        <v>0</v>
      </c>
      <c r="EF17" s="70"/>
      <c r="EG17" s="70"/>
      <c r="EH17" s="70"/>
      <c r="EI17" s="70"/>
      <c r="EJ17" s="70"/>
      <c r="EK17" s="84">
        <f aca="true" t="shared" si="4" ref="EK17:EK32">ROUND(EE17*AN17,0)</f>
        <v>0</v>
      </c>
      <c r="EL17" s="84"/>
      <c r="EM17" s="84"/>
      <c r="EN17" s="84"/>
      <c r="EO17" s="84"/>
      <c r="EP17" s="84"/>
      <c r="EQ17" s="84"/>
      <c r="ER17" s="85"/>
      <c r="ES17" s="19">
        <f aca="true" t="shared" si="5" ref="ES17:ES32">ROUND(IF(BR17&lt;BA17,AU17-DQ17,0),2)</f>
        <v>0</v>
      </c>
      <c r="ET17" s="17">
        <f aca="true" t="shared" si="6" ref="ET17:ET32">ROUND(ES17*AN17,0)</f>
        <v>0</v>
      </c>
      <c r="EU17" s="18">
        <f aca="true" t="shared" si="7" ref="EU17:EU32">IF(CQ17=0,0,IF(BR17=0,0,DH17/CQ17*CK17))</f>
        <v>0</v>
      </c>
    </row>
    <row r="18" spans="1:151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92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71">
        <v>0</v>
      </c>
      <c r="AC18" s="71"/>
      <c r="AD18" s="71"/>
      <c r="AE18" s="71"/>
      <c r="AF18" s="71"/>
      <c r="AG18" s="71"/>
      <c r="AH18" s="71">
        <v>0</v>
      </c>
      <c r="AI18" s="71"/>
      <c r="AJ18" s="71"/>
      <c r="AK18" s="71"/>
      <c r="AL18" s="71"/>
      <c r="AM18" s="71"/>
      <c r="AN18" s="71">
        <v>0</v>
      </c>
      <c r="AO18" s="71"/>
      <c r="AP18" s="71"/>
      <c r="AQ18" s="71"/>
      <c r="AR18" s="71"/>
      <c r="AS18" s="71"/>
      <c r="AT18" s="71"/>
      <c r="AU18" s="71">
        <v>0</v>
      </c>
      <c r="AV18" s="71"/>
      <c r="AW18" s="71"/>
      <c r="AX18" s="71"/>
      <c r="AY18" s="71"/>
      <c r="AZ18" s="71"/>
      <c r="BA18" s="67">
        <f t="shared" si="0"/>
        <v>0</v>
      </c>
      <c r="BB18" s="67"/>
      <c r="BC18" s="67"/>
      <c r="BD18" s="67"/>
      <c r="BE18" s="67"/>
      <c r="BF18" s="67"/>
      <c r="BG18" s="67"/>
      <c r="BH18" s="67"/>
      <c r="BI18" s="68"/>
      <c r="BJ18" s="68"/>
      <c r="BK18" s="68"/>
      <c r="BL18" s="68"/>
      <c r="BM18" s="68"/>
      <c r="BN18" s="68"/>
      <c r="BO18" s="68"/>
      <c r="BP18" s="68"/>
      <c r="BQ18" s="68"/>
      <c r="BR18" s="71">
        <v>0</v>
      </c>
      <c r="BS18" s="71"/>
      <c r="BT18" s="71"/>
      <c r="BU18" s="71"/>
      <c r="BV18" s="71"/>
      <c r="BW18" s="71"/>
      <c r="BX18" s="71"/>
      <c r="BY18" s="71"/>
      <c r="BZ18" s="71"/>
      <c r="CA18" s="71"/>
      <c r="CB18" s="68"/>
      <c r="CC18" s="68"/>
      <c r="CD18" s="68"/>
      <c r="CE18" s="68"/>
      <c r="CF18" s="68"/>
      <c r="CG18" s="68"/>
      <c r="CH18" s="68"/>
      <c r="CI18" s="68"/>
      <c r="CJ18" s="68"/>
      <c r="CK18" s="71">
        <v>0</v>
      </c>
      <c r="CL18" s="71"/>
      <c r="CM18" s="71"/>
      <c r="CN18" s="71"/>
      <c r="CO18" s="71"/>
      <c r="CP18" s="71"/>
      <c r="CQ18" s="71">
        <v>0</v>
      </c>
      <c r="CR18" s="71"/>
      <c r="CS18" s="71"/>
      <c r="CT18" s="71"/>
      <c r="CU18" s="71"/>
      <c r="CV18" s="71"/>
      <c r="CW18" s="71"/>
      <c r="CX18" s="71"/>
      <c r="CY18" s="68"/>
      <c r="CZ18" s="68"/>
      <c r="DA18" s="68"/>
      <c r="DB18" s="68"/>
      <c r="DC18" s="68"/>
      <c r="DD18" s="68"/>
      <c r="DE18" s="68"/>
      <c r="DF18" s="68"/>
      <c r="DG18" s="68"/>
      <c r="DH18" s="71">
        <v>0</v>
      </c>
      <c r="DI18" s="71"/>
      <c r="DJ18" s="71"/>
      <c r="DK18" s="71"/>
      <c r="DL18" s="71"/>
      <c r="DM18" s="71"/>
      <c r="DN18" s="71"/>
      <c r="DO18" s="71"/>
      <c r="DP18" s="71"/>
      <c r="DQ18" s="70">
        <f t="shared" si="1"/>
        <v>0</v>
      </c>
      <c r="DR18" s="70"/>
      <c r="DS18" s="70"/>
      <c r="DT18" s="70"/>
      <c r="DU18" s="70"/>
      <c r="DV18" s="70"/>
      <c r="DW18" s="69">
        <f t="shared" si="2"/>
        <v>0</v>
      </c>
      <c r="DX18" s="69"/>
      <c r="DY18" s="69"/>
      <c r="DZ18" s="69"/>
      <c r="EA18" s="69"/>
      <c r="EB18" s="69"/>
      <c r="EC18" s="69"/>
      <c r="ED18" s="69"/>
      <c r="EE18" s="70">
        <f t="shared" si="3"/>
        <v>0</v>
      </c>
      <c r="EF18" s="70"/>
      <c r="EG18" s="70"/>
      <c r="EH18" s="70"/>
      <c r="EI18" s="70"/>
      <c r="EJ18" s="70"/>
      <c r="EK18" s="84">
        <f t="shared" si="4"/>
        <v>0</v>
      </c>
      <c r="EL18" s="84"/>
      <c r="EM18" s="84"/>
      <c r="EN18" s="84"/>
      <c r="EO18" s="84"/>
      <c r="EP18" s="84"/>
      <c r="EQ18" s="84"/>
      <c r="ER18" s="85"/>
      <c r="ES18" s="19">
        <f t="shared" si="5"/>
        <v>0</v>
      </c>
      <c r="ET18" s="17">
        <f t="shared" si="6"/>
        <v>0</v>
      </c>
      <c r="EU18" s="18">
        <f t="shared" si="7"/>
        <v>0</v>
      </c>
    </row>
    <row r="19" spans="1:151" ht="1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92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71">
        <v>0</v>
      </c>
      <c r="AC19" s="71"/>
      <c r="AD19" s="71"/>
      <c r="AE19" s="71"/>
      <c r="AF19" s="71"/>
      <c r="AG19" s="71"/>
      <c r="AH19" s="71">
        <v>0</v>
      </c>
      <c r="AI19" s="71"/>
      <c r="AJ19" s="71"/>
      <c r="AK19" s="71"/>
      <c r="AL19" s="71"/>
      <c r="AM19" s="71"/>
      <c r="AN19" s="71">
        <v>0</v>
      </c>
      <c r="AO19" s="71"/>
      <c r="AP19" s="71"/>
      <c r="AQ19" s="71"/>
      <c r="AR19" s="71"/>
      <c r="AS19" s="71"/>
      <c r="AT19" s="71"/>
      <c r="AU19" s="71">
        <v>0</v>
      </c>
      <c r="AV19" s="71"/>
      <c r="AW19" s="71"/>
      <c r="AX19" s="71"/>
      <c r="AY19" s="71"/>
      <c r="AZ19" s="71"/>
      <c r="BA19" s="67">
        <f t="shared" si="0"/>
        <v>0</v>
      </c>
      <c r="BB19" s="67"/>
      <c r="BC19" s="67"/>
      <c r="BD19" s="67"/>
      <c r="BE19" s="67"/>
      <c r="BF19" s="67"/>
      <c r="BG19" s="67"/>
      <c r="BH19" s="67"/>
      <c r="BI19" s="68"/>
      <c r="BJ19" s="68"/>
      <c r="BK19" s="68"/>
      <c r="BL19" s="68"/>
      <c r="BM19" s="68"/>
      <c r="BN19" s="68"/>
      <c r="BO19" s="68"/>
      <c r="BP19" s="68"/>
      <c r="BQ19" s="68"/>
      <c r="BR19" s="71">
        <v>0</v>
      </c>
      <c r="BS19" s="71"/>
      <c r="BT19" s="71"/>
      <c r="BU19" s="71"/>
      <c r="BV19" s="71"/>
      <c r="BW19" s="71"/>
      <c r="BX19" s="71"/>
      <c r="BY19" s="71"/>
      <c r="BZ19" s="71"/>
      <c r="CA19" s="71"/>
      <c r="CB19" s="68"/>
      <c r="CC19" s="68"/>
      <c r="CD19" s="68"/>
      <c r="CE19" s="68"/>
      <c r="CF19" s="68"/>
      <c r="CG19" s="68"/>
      <c r="CH19" s="68"/>
      <c r="CI19" s="68"/>
      <c r="CJ19" s="68"/>
      <c r="CK19" s="71">
        <v>0</v>
      </c>
      <c r="CL19" s="71"/>
      <c r="CM19" s="71"/>
      <c r="CN19" s="71"/>
      <c r="CO19" s="71"/>
      <c r="CP19" s="71"/>
      <c r="CQ19" s="71">
        <v>0</v>
      </c>
      <c r="CR19" s="71"/>
      <c r="CS19" s="71"/>
      <c r="CT19" s="71"/>
      <c r="CU19" s="71"/>
      <c r="CV19" s="71"/>
      <c r="CW19" s="71"/>
      <c r="CX19" s="71"/>
      <c r="CY19" s="68"/>
      <c r="CZ19" s="68"/>
      <c r="DA19" s="68"/>
      <c r="DB19" s="68"/>
      <c r="DC19" s="68"/>
      <c r="DD19" s="68"/>
      <c r="DE19" s="68"/>
      <c r="DF19" s="68"/>
      <c r="DG19" s="68"/>
      <c r="DH19" s="71">
        <v>0</v>
      </c>
      <c r="DI19" s="71"/>
      <c r="DJ19" s="71"/>
      <c r="DK19" s="71"/>
      <c r="DL19" s="71"/>
      <c r="DM19" s="71"/>
      <c r="DN19" s="71"/>
      <c r="DO19" s="71"/>
      <c r="DP19" s="71"/>
      <c r="DQ19" s="70">
        <f t="shared" si="1"/>
        <v>0</v>
      </c>
      <c r="DR19" s="70"/>
      <c r="DS19" s="70"/>
      <c r="DT19" s="70"/>
      <c r="DU19" s="70"/>
      <c r="DV19" s="70"/>
      <c r="DW19" s="69">
        <f t="shared" si="2"/>
        <v>0</v>
      </c>
      <c r="DX19" s="69"/>
      <c r="DY19" s="69"/>
      <c r="DZ19" s="69"/>
      <c r="EA19" s="69"/>
      <c r="EB19" s="69"/>
      <c r="EC19" s="69"/>
      <c r="ED19" s="69"/>
      <c r="EE19" s="70">
        <f t="shared" si="3"/>
        <v>0</v>
      </c>
      <c r="EF19" s="70"/>
      <c r="EG19" s="70"/>
      <c r="EH19" s="70"/>
      <c r="EI19" s="70"/>
      <c r="EJ19" s="70"/>
      <c r="EK19" s="84">
        <f t="shared" si="4"/>
        <v>0</v>
      </c>
      <c r="EL19" s="84"/>
      <c r="EM19" s="84"/>
      <c r="EN19" s="84"/>
      <c r="EO19" s="84"/>
      <c r="EP19" s="84"/>
      <c r="EQ19" s="84"/>
      <c r="ER19" s="85"/>
      <c r="ES19" s="19">
        <f t="shared" si="5"/>
        <v>0</v>
      </c>
      <c r="ET19" s="17">
        <f t="shared" si="6"/>
        <v>0</v>
      </c>
      <c r="EU19" s="18">
        <f t="shared" si="7"/>
        <v>0</v>
      </c>
    </row>
    <row r="20" spans="1:151" ht="1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71">
        <v>0</v>
      </c>
      <c r="AC20" s="71"/>
      <c r="AD20" s="71"/>
      <c r="AE20" s="71"/>
      <c r="AF20" s="71"/>
      <c r="AG20" s="71"/>
      <c r="AH20" s="71">
        <v>0</v>
      </c>
      <c r="AI20" s="71"/>
      <c r="AJ20" s="71"/>
      <c r="AK20" s="71"/>
      <c r="AL20" s="71"/>
      <c r="AM20" s="71"/>
      <c r="AN20" s="71">
        <v>0</v>
      </c>
      <c r="AO20" s="71"/>
      <c r="AP20" s="71"/>
      <c r="AQ20" s="71"/>
      <c r="AR20" s="71"/>
      <c r="AS20" s="71"/>
      <c r="AT20" s="71"/>
      <c r="AU20" s="71">
        <v>0</v>
      </c>
      <c r="AV20" s="71"/>
      <c r="AW20" s="71"/>
      <c r="AX20" s="71"/>
      <c r="AY20" s="71"/>
      <c r="AZ20" s="71"/>
      <c r="BA20" s="67">
        <f t="shared" si="0"/>
        <v>0</v>
      </c>
      <c r="BB20" s="67"/>
      <c r="BC20" s="67"/>
      <c r="BD20" s="67"/>
      <c r="BE20" s="67"/>
      <c r="BF20" s="67"/>
      <c r="BG20" s="67"/>
      <c r="BH20" s="67"/>
      <c r="BI20" s="68"/>
      <c r="BJ20" s="68"/>
      <c r="BK20" s="68"/>
      <c r="BL20" s="68"/>
      <c r="BM20" s="68"/>
      <c r="BN20" s="68"/>
      <c r="BO20" s="68"/>
      <c r="BP20" s="68"/>
      <c r="BQ20" s="68"/>
      <c r="BR20" s="71">
        <v>0</v>
      </c>
      <c r="BS20" s="71"/>
      <c r="BT20" s="71"/>
      <c r="BU20" s="71"/>
      <c r="BV20" s="71"/>
      <c r="BW20" s="71"/>
      <c r="BX20" s="71"/>
      <c r="BY20" s="71"/>
      <c r="BZ20" s="71"/>
      <c r="CA20" s="71"/>
      <c r="CB20" s="68"/>
      <c r="CC20" s="68"/>
      <c r="CD20" s="68"/>
      <c r="CE20" s="68"/>
      <c r="CF20" s="68"/>
      <c r="CG20" s="68"/>
      <c r="CH20" s="68"/>
      <c r="CI20" s="68"/>
      <c r="CJ20" s="68"/>
      <c r="CK20" s="71">
        <v>0</v>
      </c>
      <c r="CL20" s="71"/>
      <c r="CM20" s="71"/>
      <c r="CN20" s="71"/>
      <c r="CO20" s="71"/>
      <c r="CP20" s="71"/>
      <c r="CQ20" s="71">
        <v>0</v>
      </c>
      <c r="CR20" s="71"/>
      <c r="CS20" s="71"/>
      <c r="CT20" s="71"/>
      <c r="CU20" s="71"/>
      <c r="CV20" s="71"/>
      <c r="CW20" s="71"/>
      <c r="CX20" s="71"/>
      <c r="CY20" s="68"/>
      <c r="CZ20" s="68"/>
      <c r="DA20" s="68"/>
      <c r="DB20" s="68"/>
      <c r="DC20" s="68"/>
      <c r="DD20" s="68"/>
      <c r="DE20" s="68"/>
      <c r="DF20" s="68"/>
      <c r="DG20" s="68"/>
      <c r="DH20" s="71">
        <v>0</v>
      </c>
      <c r="DI20" s="71"/>
      <c r="DJ20" s="71"/>
      <c r="DK20" s="71"/>
      <c r="DL20" s="71"/>
      <c r="DM20" s="71"/>
      <c r="DN20" s="71"/>
      <c r="DO20" s="71"/>
      <c r="DP20" s="71"/>
      <c r="DQ20" s="70">
        <f t="shared" si="1"/>
        <v>0</v>
      </c>
      <c r="DR20" s="70"/>
      <c r="DS20" s="70"/>
      <c r="DT20" s="70"/>
      <c r="DU20" s="70"/>
      <c r="DV20" s="70"/>
      <c r="DW20" s="69">
        <f t="shared" si="2"/>
        <v>0</v>
      </c>
      <c r="DX20" s="69"/>
      <c r="DY20" s="69"/>
      <c r="DZ20" s="69"/>
      <c r="EA20" s="69"/>
      <c r="EB20" s="69"/>
      <c r="EC20" s="69"/>
      <c r="ED20" s="69"/>
      <c r="EE20" s="70">
        <f t="shared" si="3"/>
        <v>0</v>
      </c>
      <c r="EF20" s="70"/>
      <c r="EG20" s="70"/>
      <c r="EH20" s="70"/>
      <c r="EI20" s="70"/>
      <c r="EJ20" s="70"/>
      <c r="EK20" s="84">
        <f t="shared" si="4"/>
        <v>0</v>
      </c>
      <c r="EL20" s="84"/>
      <c r="EM20" s="84"/>
      <c r="EN20" s="84"/>
      <c r="EO20" s="84"/>
      <c r="EP20" s="84"/>
      <c r="EQ20" s="84"/>
      <c r="ER20" s="85"/>
      <c r="ES20" s="19">
        <f t="shared" si="5"/>
        <v>0</v>
      </c>
      <c r="ET20" s="17">
        <f t="shared" si="6"/>
        <v>0</v>
      </c>
      <c r="EU20" s="18">
        <f t="shared" si="7"/>
        <v>0</v>
      </c>
    </row>
    <row r="21" spans="1:151" ht="1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71">
        <v>0</v>
      </c>
      <c r="AC21" s="71"/>
      <c r="AD21" s="71"/>
      <c r="AE21" s="71"/>
      <c r="AF21" s="71"/>
      <c r="AG21" s="71"/>
      <c r="AH21" s="71">
        <v>0</v>
      </c>
      <c r="AI21" s="71"/>
      <c r="AJ21" s="71"/>
      <c r="AK21" s="71"/>
      <c r="AL21" s="71"/>
      <c r="AM21" s="71"/>
      <c r="AN21" s="71">
        <v>0</v>
      </c>
      <c r="AO21" s="71"/>
      <c r="AP21" s="71"/>
      <c r="AQ21" s="71"/>
      <c r="AR21" s="71"/>
      <c r="AS21" s="71"/>
      <c r="AT21" s="71"/>
      <c r="AU21" s="71">
        <v>0</v>
      </c>
      <c r="AV21" s="71"/>
      <c r="AW21" s="71"/>
      <c r="AX21" s="71"/>
      <c r="AY21" s="71"/>
      <c r="AZ21" s="71"/>
      <c r="BA21" s="67">
        <f t="shared" si="0"/>
        <v>0</v>
      </c>
      <c r="BB21" s="67"/>
      <c r="BC21" s="67"/>
      <c r="BD21" s="67"/>
      <c r="BE21" s="67"/>
      <c r="BF21" s="67"/>
      <c r="BG21" s="67"/>
      <c r="BH21" s="67"/>
      <c r="BI21" s="68"/>
      <c r="BJ21" s="68"/>
      <c r="BK21" s="68"/>
      <c r="BL21" s="68"/>
      <c r="BM21" s="68"/>
      <c r="BN21" s="68"/>
      <c r="BO21" s="68"/>
      <c r="BP21" s="68"/>
      <c r="BQ21" s="68"/>
      <c r="BR21" s="71">
        <v>0</v>
      </c>
      <c r="BS21" s="71"/>
      <c r="BT21" s="71"/>
      <c r="BU21" s="71"/>
      <c r="BV21" s="71"/>
      <c r="BW21" s="71"/>
      <c r="BX21" s="71"/>
      <c r="BY21" s="71"/>
      <c r="BZ21" s="71"/>
      <c r="CA21" s="71"/>
      <c r="CB21" s="68"/>
      <c r="CC21" s="68"/>
      <c r="CD21" s="68"/>
      <c r="CE21" s="68"/>
      <c r="CF21" s="68"/>
      <c r="CG21" s="68"/>
      <c r="CH21" s="68"/>
      <c r="CI21" s="68"/>
      <c r="CJ21" s="68"/>
      <c r="CK21" s="71">
        <v>0</v>
      </c>
      <c r="CL21" s="71"/>
      <c r="CM21" s="71"/>
      <c r="CN21" s="71"/>
      <c r="CO21" s="71"/>
      <c r="CP21" s="71"/>
      <c r="CQ21" s="71">
        <v>0</v>
      </c>
      <c r="CR21" s="71"/>
      <c r="CS21" s="71"/>
      <c r="CT21" s="71"/>
      <c r="CU21" s="71"/>
      <c r="CV21" s="71"/>
      <c r="CW21" s="71"/>
      <c r="CX21" s="71"/>
      <c r="CY21" s="68"/>
      <c r="CZ21" s="68"/>
      <c r="DA21" s="68"/>
      <c r="DB21" s="68"/>
      <c r="DC21" s="68"/>
      <c r="DD21" s="68"/>
      <c r="DE21" s="68"/>
      <c r="DF21" s="68"/>
      <c r="DG21" s="68"/>
      <c r="DH21" s="71">
        <v>0</v>
      </c>
      <c r="DI21" s="71"/>
      <c r="DJ21" s="71"/>
      <c r="DK21" s="71"/>
      <c r="DL21" s="71"/>
      <c r="DM21" s="71"/>
      <c r="DN21" s="71"/>
      <c r="DO21" s="71"/>
      <c r="DP21" s="71"/>
      <c r="DQ21" s="70">
        <f t="shared" si="1"/>
        <v>0</v>
      </c>
      <c r="DR21" s="70"/>
      <c r="DS21" s="70"/>
      <c r="DT21" s="70"/>
      <c r="DU21" s="70"/>
      <c r="DV21" s="70"/>
      <c r="DW21" s="69">
        <f t="shared" si="2"/>
        <v>0</v>
      </c>
      <c r="DX21" s="69"/>
      <c r="DY21" s="69"/>
      <c r="DZ21" s="69"/>
      <c r="EA21" s="69"/>
      <c r="EB21" s="69"/>
      <c r="EC21" s="69"/>
      <c r="ED21" s="69"/>
      <c r="EE21" s="70">
        <f t="shared" si="3"/>
        <v>0</v>
      </c>
      <c r="EF21" s="70"/>
      <c r="EG21" s="70"/>
      <c r="EH21" s="70"/>
      <c r="EI21" s="70"/>
      <c r="EJ21" s="70"/>
      <c r="EK21" s="84">
        <f t="shared" si="4"/>
        <v>0</v>
      </c>
      <c r="EL21" s="84"/>
      <c r="EM21" s="84"/>
      <c r="EN21" s="84"/>
      <c r="EO21" s="84"/>
      <c r="EP21" s="84"/>
      <c r="EQ21" s="84"/>
      <c r="ER21" s="85"/>
      <c r="ES21" s="19">
        <f t="shared" si="5"/>
        <v>0</v>
      </c>
      <c r="ET21" s="17">
        <f t="shared" si="6"/>
        <v>0</v>
      </c>
      <c r="EU21" s="18">
        <f t="shared" si="7"/>
        <v>0</v>
      </c>
    </row>
    <row r="22" spans="1:151" ht="1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71">
        <v>0</v>
      </c>
      <c r="AC22" s="71"/>
      <c r="AD22" s="71"/>
      <c r="AE22" s="71"/>
      <c r="AF22" s="71"/>
      <c r="AG22" s="71"/>
      <c r="AH22" s="71">
        <v>0</v>
      </c>
      <c r="AI22" s="71"/>
      <c r="AJ22" s="71"/>
      <c r="AK22" s="71"/>
      <c r="AL22" s="71"/>
      <c r="AM22" s="71"/>
      <c r="AN22" s="71">
        <v>0</v>
      </c>
      <c r="AO22" s="71"/>
      <c r="AP22" s="71"/>
      <c r="AQ22" s="71"/>
      <c r="AR22" s="71"/>
      <c r="AS22" s="71"/>
      <c r="AT22" s="71"/>
      <c r="AU22" s="71">
        <v>0</v>
      </c>
      <c r="AV22" s="71"/>
      <c r="AW22" s="71"/>
      <c r="AX22" s="71"/>
      <c r="AY22" s="71"/>
      <c r="AZ22" s="71"/>
      <c r="BA22" s="67">
        <f t="shared" si="0"/>
        <v>0</v>
      </c>
      <c r="BB22" s="67"/>
      <c r="BC22" s="67"/>
      <c r="BD22" s="67"/>
      <c r="BE22" s="67"/>
      <c r="BF22" s="67"/>
      <c r="BG22" s="67"/>
      <c r="BH22" s="67"/>
      <c r="BI22" s="68"/>
      <c r="BJ22" s="68"/>
      <c r="BK22" s="68"/>
      <c r="BL22" s="68"/>
      <c r="BM22" s="68"/>
      <c r="BN22" s="68"/>
      <c r="BO22" s="68"/>
      <c r="BP22" s="68"/>
      <c r="BQ22" s="68"/>
      <c r="BR22" s="71">
        <v>0</v>
      </c>
      <c r="BS22" s="71"/>
      <c r="BT22" s="71"/>
      <c r="BU22" s="71"/>
      <c r="BV22" s="71"/>
      <c r="BW22" s="71"/>
      <c r="BX22" s="71"/>
      <c r="BY22" s="71"/>
      <c r="BZ22" s="71"/>
      <c r="CA22" s="71"/>
      <c r="CB22" s="68"/>
      <c r="CC22" s="68"/>
      <c r="CD22" s="68"/>
      <c r="CE22" s="68"/>
      <c r="CF22" s="68"/>
      <c r="CG22" s="68"/>
      <c r="CH22" s="68"/>
      <c r="CI22" s="68"/>
      <c r="CJ22" s="68"/>
      <c r="CK22" s="71">
        <v>0</v>
      </c>
      <c r="CL22" s="71"/>
      <c r="CM22" s="71"/>
      <c r="CN22" s="71"/>
      <c r="CO22" s="71"/>
      <c r="CP22" s="71"/>
      <c r="CQ22" s="71">
        <v>0</v>
      </c>
      <c r="CR22" s="71"/>
      <c r="CS22" s="71"/>
      <c r="CT22" s="71"/>
      <c r="CU22" s="71"/>
      <c r="CV22" s="71"/>
      <c r="CW22" s="71"/>
      <c r="CX22" s="71"/>
      <c r="CY22" s="68"/>
      <c r="CZ22" s="68"/>
      <c r="DA22" s="68"/>
      <c r="DB22" s="68"/>
      <c r="DC22" s="68"/>
      <c r="DD22" s="68"/>
      <c r="DE22" s="68"/>
      <c r="DF22" s="68"/>
      <c r="DG22" s="68"/>
      <c r="DH22" s="71">
        <v>0</v>
      </c>
      <c r="DI22" s="71"/>
      <c r="DJ22" s="71"/>
      <c r="DK22" s="71"/>
      <c r="DL22" s="71"/>
      <c r="DM22" s="71"/>
      <c r="DN22" s="71"/>
      <c r="DO22" s="71"/>
      <c r="DP22" s="71"/>
      <c r="DQ22" s="70">
        <f t="shared" si="1"/>
        <v>0</v>
      </c>
      <c r="DR22" s="70"/>
      <c r="DS22" s="70"/>
      <c r="DT22" s="70"/>
      <c r="DU22" s="70"/>
      <c r="DV22" s="70"/>
      <c r="DW22" s="69">
        <f t="shared" si="2"/>
        <v>0</v>
      </c>
      <c r="DX22" s="69"/>
      <c r="DY22" s="69"/>
      <c r="DZ22" s="69"/>
      <c r="EA22" s="69"/>
      <c r="EB22" s="69"/>
      <c r="EC22" s="69"/>
      <c r="ED22" s="69"/>
      <c r="EE22" s="70">
        <f t="shared" si="3"/>
        <v>0</v>
      </c>
      <c r="EF22" s="70"/>
      <c r="EG22" s="70"/>
      <c r="EH22" s="70"/>
      <c r="EI22" s="70"/>
      <c r="EJ22" s="70"/>
      <c r="EK22" s="84">
        <f t="shared" si="4"/>
        <v>0</v>
      </c>
      <c r="EL22" s="84"/>
      <c r="EM22" s="84"/>
      <c r="EN22" s="84"/>
      <c r="EO22" s="84"/>
      <c r="EP22" s="84"/>
      <c r="EQ22" s="84"/>
      <c r="ER22" s="85"/>
      <c r="ES22" s="19">
        <f t="shared" si="5"/>
        <v>0</v>
      </c>
      <c r="ET22" s="17">
        <f t="shared" si="6"/>
        <v>0</v>
      </c>
      <c r="EU22" s="18">
        <f t="shared" si="7"/>
        <v>0</v>
      </c>
    </row>
    <row r="23" spans="1:151" ht="1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71">
        <v>0</v>
      </c>
      <c r="AC23" s="71"/>
      <c r="AD23" s="71"/>
      <c r="AE23" s="71"/>
      <c r="AF23" s="71"/>
      <c r="AG23" s="71"/>
      <c r="AH23" s="71">
        <v>0</v>
      </c>
      <c r="AI23" s="71"/>
      <c r="AJ23" s="71"/>
      <c r="AK23" s="71"/>
      <c r="AL23" s="71"/>
      <c r="AM23" s="71"/>
      <c r="AN23" s="71">
        <v>0</v>
      </c>
      <c r="AO23" s="71"/>
      <c r="AP23" s="71"/>
      <c r="AQ23" s="71"/>
      <c r="AR23" s="71"/>
      <c r="AS23" s="71"/>
      <c r="AT23" s="71"/>
      <c r="AU23" s="71">
        <v>0</v>
      </c>
      <c r="AV23" s="71"/>
      <c r="AW23" s="71"/>
      <c r="AX23" s="71"/>
      <c r="AY23" s="71"/>
      <c r="AZ23" s="71"/>
      <c r="BA23" s="67">
        <f t="shared" si="0"/>
        <v>0</v>
      </c>
      <c r="BB23" s="67"/>
      <c r="BC23" s="67"/>
      <c r="BD23" s="67"/>
      <c r="BE23" s="67"/>
      <c r="BF23" s="67"/>
      <c r="BG23" s="67"/>
      <c r="BH23" s="67"/>
      <c r="BI23" s="68"/>
      <c r="BJ23" s="68"/>
      <c r="BK23" s="68"/>
      <c r="BL23" s="68"/>
      <c r="BM23" s="68"/>
      <c r="BN23" s="68"/>
      <c r="BO23" s="68"/>
      <c r="BP23" s="68"/>
      <c r="BQ23" s="68"/>
      <c r="BR23" s="71">
        <v>0</v>
      </c>
      <c r="BS23" s="71"/>
      <c r="BT23" s="71"/>
      <c r="BU23" s="71"/>
      <c r="BV23" s="71"/>
      <c r="BW23" s="71"/>
      <c r="BX23" s="71"/>
      <c r="BY23" s="71"/>
      <c r="BZ23" s="71"/>
      <c r="CA23" s="71"/>
      <c r="CB23" s="68"/>
      <c r="CC23" s="68"/>
      <c r="CD23" s="68"/>
      <c r="CE23" s="68"/>
      <c r="CF23" s="68"/>
      <c r="CG23" s="68"/>
      <c r="CH23" s="68"/>
      <c r="CI23" s="68"/>
      <c r="CJ23" s="68"/>
      <c r="CK23" s="71">
        <v>0</v>
      </c>
      <c r="CL23" s="71"/>
      <c r="CM23" s="71"/>
      <c r="CN23" s="71"/>
      <c r="CO23" s="71"/>
      <c r="CP23" s="71"/>
      <c r="CQ23" s="71">
        <v>0</v>
      </c>
      <c r="CR23" s="71"/>
      <c r="CS23" s="71"/>
      <c r="CT23" s="71"/>
      <c r="CU23" s="71"/>
      <c r="CV23" s="71"/>
      <c r="CW23" s="71"/>
      <c r="CX23" s="71"/>
      <c r="CY23" s="68"/>
      <c r="CZ23" s="68"/>
      <c r="DA23" s="68"/>
      <c r="DB23" s="68"/>
      <c r="DC23" s="68"/>
      <c r="DD23" s="68"/>
      <c r="DE23" s="68"/>
      <c r="DF23" s="68"/>
      <c r="DG23" s="68"/>
      <c r="DH23" s="71">
        <v>0</v>
      </c>
      <c r="DI23" s="71"/>
      <c r="DJ23" s="71"/>
      <c r="DK23" s="71"/>
      <c r="DL23" s="71"/>
      <c r="DM23" s="71"/>
      <c r="DN23" s="71"/>
      <c r="DO23" s="71"/>
      <c r="DP23" s="71"/>
      <c r="DQ23" s="70">
        <f t="shared" si="1"/>
        <v>0</v>
      </c>
      <c r="DR23" s="70"/>
      <c r="DS23" s="70"/>
      <c r="DT23" s="70"/>
      <c r="DU23" s="70"/>
      <c r="DV23" s="70"/>
      <c r="DW23" s="69">
        <f t="shared" si="2"/>
        <v>0</v>
      </c>
      <c r="DX23" s="69"/>
      <c r="DY23" s="69"/>
      <c r="DZ23" s="69"/>
      <c r="EA23" s="69"/>
      <c r="EB23" s="69"/>
      <c r="EC23" s="69"/>
      <c r="ED23" s="69"/>
      <c r="EE23" s="70">
        <f t="shared" si="3"/>
        <v>0</v>
      </c>
      <c r="EF23" s="70"/>
      <c r="EG23" s="70"/>
      <c r="EH23" s="70"/>
      <c r="EI23" s="70"/>
      <c r="EJ23" s="70"/>
      <c r="EK23" s="84">
        <f t="shared" si="4"/>
        <v>0</v>
      </c>
      <c r="EL23" s="84"/>
      <c r="EM23" s="84"/>
      <c r="EN23" s="84"/>
      <c r="EO23" s="84"/>
      <c r="EP23" s="84"/>
      <c r="EQ23" s="84"/>
      <c r="ER23" s="85"/>
      <c r="ES23" s="19">
        <f t="shared" si="5"/>
        <v>0</v>
      </c>
      <c r="ET23" s="17">
        <f t="shared" si="6"/>
        <v>0</v>
      </c>
      <c r="EU23" s="18">
        <f t="shared" si="7"/>
        <v>0</v>
      </c>
    </row>
    <row r="24" spans="1:151" ht="1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71">
        <v>0</v>
      </c>
      <c r="AC24" s="71"/>
      <c r="AD24" s="71"/>
      <c r="AE24" s="71"/>
      <c r="AF24" s="71"/>
      <c r="AG24" s="71"/>
      <c r="AH24" s="71">
        <v>0</v>
      </c>
      <c r="AI24" s="71"/>
      <c r="AJ24" s="71"/>
      <c r="AK24" s="71"/>
      <c r="AL24" s="71"/>
      <c r="AM24" s="71"/>
      <c r="AN24" s="71">
        <v>0</v>
      </c>
      <c r="AO24" s="71"/>
      <c r="AP24" s="71"/>
      <c r="AQ24" s="71"/>
      <c r="AR24" s="71"/>
      <c r="AS24" s="71"/>
      <c r="AT24" s="71"/>
      <c r="AU24" s="71">
        <v>0</v>
      </c>
      <c r="AV24" s="71"/>
      <c r="AW24" s="71"/>
      <c r="AX24" s="71"/>
      <c r="AY24" s="71"/>
      <c r="AZ24" s="71"/>
      <c r="BA24" s="67">
        <f t="shared" si="0"/>
        <v>0</v>
      </c>
      <c r="BB24" s="67"/>
      <c r="BC24" s="67"/>
      <c r="BD24" s="67"/>
      <c r="BE24" s="67"/>
      <c r="BF24" s="67"/>
      <c r="BG24" s="67"/>
      <c r="BH24" s="67"/>
      <c r="BI24" s="68"/>
      <c r="BJ24" s="68"/>
      <c r="BK24" s="68"/>
      <c r="BL24" s="68"/>
      <c r="BM24" s="68"/>
      <c r="BN24" s="68"/>
      <c r="BO24" s="68"/>
      <c r="BP24" s="68"/>
      <c r="BQ24" s="68"/>
      <c r="BR24" s="71">
        <v>0</v>
      </c>
      <c r="BS24" s="71"/>
      <c r="BT24" s="71"/>
      <c r="BU24" s="71"/>
      <c r="BV24" s="71"/>
      <c r="BW24" s="71"/>
      <c r="BX24" s="71"/>
      <c r="BY24" s="71"/>
      <c r="BZ24" s="71"/>
      <c r="CA24" s="71"/>
      <c r="CB24" s="68"/>
      <c r="CC24" s="68"/>
      <c r="CD24" s="68"/>
      <c r="CE24" s="68"/>
      <c r="CF24" s="68"/>
      <c r="CG24" s="68"/>
      <c r="CH24" s="68"/>
      <c r="CI24" s="68"/>
      <c r="CJ24" s="68"/>
      <c r="CK24" s="71">
        <v>0</v>
      </c>
      <c r="CL24" s="71"/>
      <c r="CM24" s="71"/>
      <c r="CN24" s="71"/>
      <c r="CO24" s="71"/>
      <c r="CP24" s="71"/>
      <c r="CQ24" s="71">
        <v>0</v>
      </c>
      <c r="CR24" s="71"/>
      <c r="CS24" s="71"/>
      <c r="CT24" s="71"/>
      <c r="CU24" s="71"/>
      <c r="CV24" s="71"/>
      <c r="CW24" s="71"/>
      <c r="CX24" s="71"/>
      <c r="CY24" s="68"/>
      <c r="CZ24" s="68"/>
      <c r="DA24" s="68"/>
      <c r="DB24" s="68"/>
      <c r="DC24" s="68"/>
      <c r="DD24" s="68"/>
      <c r="DE24" s="68"/>
      <c r="DF24" s="68"/>
      <c r="DG24" s="68"/>
      <c r="DH24" s="71">
        <v>0</v>
      </c>
      <c r="DI24" s="71"/>
      <c r="DJ24" s="71"/>
      <c r="DK24" s="71"/>
      <c r="DL24" s="71"/>
      <c r="DM24" s="71"/>
      <c r="DN24" s="71"/>
      <c r="DO24" s="71"/>
      <c r="DP24" s="71"/>
      <c r="DQ24" s="70">
        <f t="shared" si="1"/>
        <v>0</v>
      </c>
      <c r="DR24" s="70"/>
      <c r="DS24" s="70"/>
      <c r="DT24" s="70"/>
      <c r="DU24" s="70"/>
      <c r="DV24" s="70"/>
      <c r="DW24" s="69">
        <f t="shared" si="2"/>
        <v>0</v>
      </c>
      <c r="DX24" s="69"/>
      <c r="DY24" s="69"/>
      <c r="DZ24" s="69"/>
      <c r="EA24" s="69"/>
      <c r="EB24" s="69"/>
      <c r="EC24" s="69"/>
      <c r="ED24" s="69"/>
      <c r="EE24" s="70">
        <f t="shared" si="3"/>
        <v>0</v>
      </c>
      <c r="EF24" s="70"/>
      <c r="EG24" s="70"/>
      <c r="EH24" s="70"/>
      <c r="EI24" s="70"/>
      <c r="EJ24" s="70"/>
      <c r="EK24" s="84">
        <f t="shared" si="4"/>
        <v>0</v>
      </c>
      <c r="EL24" s="84"/>
      <c r="EM24" s="84"/>
      <c r="EN24" s="84"/>
      <c r="EO24" s="84"/>
      <c r="EP24" s="84"/>
      <c r="EQ24" s="84"/>
      <c r="ER24" s="85"/>
      <c r="ES24" s="19">
        <f t="shared" si="5"/>
        <v>0</v>
      </c>
      <c r="ET24" s="17">
        <f t="shared" si="6"/>
        <v>0</v>
      </c>
      <c r="EU24" s="18">
        <f t="shared" si="7"/>
        <v>0</v>
      </c>
    </row>
    <row r="25" spans="1:151" ht="1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71">
        <v>0</v>
      </c>
      <c r="AC25" s="71"/>
      <c r="AD25" s="71"/>
      <c r="AE25" s="71"/>
      <c r="AF25" s="71"/>
      <c r="AG25" s="71"/>
      <c r="AH25" s="71">
        <v>0</v>
      </c>
      <c r="AI25" s="71"/>
      <c r="AJ25" s="71"/>
      <c r="AK25" s="71"/>
      <c r="AL25" s="71"/>
      <c r="AM25" s="71"/>
      <c r="AN25" s="71">
        <v>0</v>
      </c>
      <c r="AO25" s="71"/>
      <c r="AP25" s="71"/>
      <c r="AQ25" s="71"/>
      <c r="AR25" s="71"/>
      <c r="AS25" s="71"/>
      <c r="AT25" s="71"/>
      <c r="AU25" s="71">
        <v>0</v>
      </c>
      <c r="AV25" s="71"/>
      <c r="AW25" s="71"/>
      <c r="AX25" s="71"/>
      <c r="AY25" s="71"/>
      <c r="AZ25" s="71"/>
      <c r="BA25" s="67">
        <f t="shared" si="0"/>
        <v>0</v>
      </c>
      <c r="BB25" s="67"/>
      <c r="BC25" s="67"/>
      <c r="BD25" s="67"/>
      <c r="BE25" s="67"/>
      <c r="BF25" s="67"/>
      <c r="BG25" s="67"/>
      <c r="BH25" s="67"/>
      <c r="BI25" s="68"/>
      <c r="BJ25" s="68"/>
      <c r="BK25" s="68"/>
      <c r="BL25" s="68"/>
      <c r="BM25" s="68"/>
      <c r="BN25" s="68"/>
      <c r="BO25" s="68"/>
      <c r="BP25" s="68"/>
      <c r="BQ25" s="68"/>
      <c r="BR25" s="71">
        <v>0</v>
      </c>
      <c r="BS25" s="71"/>
      <c r="BT25" s="71"/>
      <c r="BU25" s="71"/>
      <c r="BV25" s="71"/>
      <c r="BW25" s="71"/>
      <c r="BX25" s="71"/>
      <c r="BY25" s="71"/>
      <c r="BZ25" s="71"/>
      <c r="CA25" s="71"/>
      <c r="CB25" s="68"/>
      <c r="CC25" s="68"/>
      <c r="CD25" s="68"/>
      <c r="CE25" s="68"/>
      <c r="CF25" s="68"/>
      <c r="CG25" s="68"/>
      <c r="CH25" s="68"/>
      <c r="CI25" s="68"/>
      <c r="CJ25" s="68"/>
      <c r="CK25" s="71">
        <v>0</v>
      </c>
      <c r="CL25" s="71"/>
      <c r="CM25" s="71"/>
      <c r="CN25" s="71"/>
      <c r="CO25" s="71"/>
      <c r="CP25" s="71"/>
      <c r="CQ25" s="71">
        <v>0</v>
      </c>
      <c r="CR25" s="71"/>
      <c r="CS25" s="71"/>
      <c r="CT25" s="71"/>
      <c r="CU25" s="71"/>
      <c r="CV25" s="71"/>
      <c r="CW25" s="71"/>
      <c r="CX25" s="71"/>
      <c r="CY25" s="68"/>
      <c r="CZ25" s="68"/>
      <c r="DA25" s="68"/>
      <c r="DB25" s="68"/>
      <c r="DC25" s="68"/>
      <c r="DD25" s="68"/>
      <c r="DE25" s="68"/>
      <c r="DF25" s="68"/>
      <c r="DG25" s="68"/>
      <c r="DH25" s="71">
        <v>0</v>
      </c>
      <c r="DI25" s="71"/>
      <c r="DJ25" s="71"/>
      <c r="DK25" s="71"/>
      <c r="DL25" s="71"/>
      <c r="DM25" s="71"/>
      <c r="DN25" s="71"/>
      <c r="DO25" s="71"/>
      <c r="DP25" s="71"/>
      <c r="DQ25" s="70">
        <f t="shared" si="1"/>
        <v>0</v>
      </c>
      <c r="DR25" s="70"/>
      <c r="DS25" s="70"/>
      <c r="DT25" s="70"/>
      <c r="DU25" s="70"/>
      <c r="DV25" s="70"/>
      <c r="DW25" s="69">
        <f t="shared" si="2"/>
        <v>0</v>
      </c>
      <c r="DX25" s="69"/>
      <c r="DY25" s="69"/>
      <c r="DZ25" s="69"/>
      <c r="EA25" s="69"/>
      <c r="EB25" s="69"/>
      <c r="EC25" s="69"/>
      <c r="ED25" s="69"/>
      <c r="EE25" s="70">
        <f t="shared" si="3"/>
        <v>0</v>
      </c>
      <c r="EF25" s="70"/>
      <c r="EG25" s="70"/>
      <c r="EH25" s="70"/>
      <c r="EI25" s="70"/>
      <c r="EJ25" s="70"/>
      <c r="EK25" s="84">
        <f t="shared" si="4"/>
        <v>0</v>
      </c>
      <c r="EL25" s="84"/>
      <c r="EM25" s="84"/>
      <c r="EN25" s="84"/>
      <c r="EO25" s="84"/>
      <c r="EP25" s="84"/>
      <c r="EQ25" s="84"/>
      <c r="ER25" s="85"/>
      <c r="ES25" s="19">
        <f t="shared" si="5"/>
        <v>0</v>
      </c>
      <c r="ET25" s="17">
        <f t="shared" si="6"/>
        <v>0</v>
      </c>
      <c r="EU25" s="18">
        <f t="shared" si="7"/>
        <v>0</v>
      </c>
    </row>
    <row r="26" spans="1:151" ht="1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71">
        <v>0</v>
      </c>
      <c r="AC26" s="71"/>
      <c r="AD26" s="71"/>
      <c r="AE26" s="71"/>
      <c r="AF26" s="71"/>
      <c r="AG26" s="71"/>
      <c r="AH26" s="71">
        <v>0</v>
      </c>
      <c r="AI26" s="71"/>
      <c r="AJ26" s="71"/>
      <c r="AK26" s="71"/>
      <c r="AL26" s="71"/>
      <c r="AM26" s="71"/>
      <c r="AN26" s="71">
        <v>0</v>
      </c>
      <c r="AO26" s="71"/>
      <c r="AP26" s="71"/>
      <c r="AQ26" s="71"/>
      <c r="AR26" s="71"/>
      <c r="AS26" s="71"/>
      <c r="AT26" s="71"/>
      <c r="AU26" s="71">
        <v>0</v>
      </c>
      <c r="AV26" s="71"/>
      <c r="AW26" s="71"/>
      <c r="AX26" s="71"/>
      <c r="AY26" s="71"/>
      <c r="AZ26" s="71"/>
      <c r="BA26" s="67">
        <f t="shared" si="0"/>
        <v>0</v>
      </c>
      <c r="BB26" s="67"/>
      <c r="BC26" s="67"/>
      <c r="BD26" s="67"/>
      <c r="BE26" s="67"/>
      <c r="BF26" s="67"/>
      <c r="BG26" s="67"/>
      <c r="BH26" s="67"/>
      <c r="BI26" s="68"/>
      <c r="BJ26" s="68"/>
      <c r="BK26" s="68"/>
      <c r="BL26" s="68"/>
      <c r="BM26" s="68"/>
      <c r="BN26" s="68"/>
      <c r="BO26" s="68"/>
      <c r="BP26" s="68"/>
      <c r="BQ26" s="68"/>
      <c r="BR26" s="71">
        <v>0</v>
      </c>
      <c r="BS26" s="71"/>
      <c r="BT26" s="71"/>
      <c r="BU26" s="71"/>
      <c r="BV26" s="71"/>
      <c r="BW26" s="71"/>
      <c r="BX26" s="71"/>
      <c r="BY26" s="71"/>
      <c r="BZ26" s="71"/>
      <c r="CA26" s="71"/>
      <c r="CB26" s="68"/>
      <c r="CC26" s="68"/>
      <c r="CD26" s="68"/>
      <c r="CE26" s="68"/>
      <c r="CF26" s="68"/>
      <c r="CG26" s="68"/>
      <c r="CH26" s="68"/>
      <c r="CI26" s="68"/>
      <c r="CJ26" s="68"/>
      <c r="CK26" s="71">
        <v>0</v>
      </c>
      <c r="CL26" s="71"/>
      <c r="CM26" s="71"/>
      <c r="CN26" s="71"/>
      <c r="CO26" s="71"/>
      <c r="CP26" s="71"/>
      <c r="CQ26" s="71">
        <v>0</v>
      </c>
      <c r="CR26" s="71"/>
      <c r="CS26" s="71"/>
      <c r="CT26" s="71"/>
      <c r="CU26" s="71"/>
      <c r="CV26" s="71"/>
      <c r="CW26" s="71"/>
      <c r="CX26" s="71"/>
      <c r="CY26" s="68"/>
      <c r="CZ26" s="68"/>
      <c r="DA26" s="68"/>
      <c r="DB26" s="68"/>
      <c r="DC26" s="68"/>
      <c r="DD26" s="68"/>
      <c r="DE26" s="68"/>
      <c r="DF26" s="68"/>
      <c r="DG26" s="68"/>
      <c r="DH26" s="71">
        <v>0</v>
      </c>
      <c r="DI26" s="71"/>
      <c r="DJ26" s="71"/>
      <c r="DK26" s="71"/>
      <c r="DL26" s="71"/>
      <c r="DM26" s="71"/>
      <c r="DN26" s="71"/>
      <c r="DO26" s="71"/>
      <c r="DP26" s="71"/>
      <c r="DQ26" s="70">
        <f t="shared" si="1"/>
        <v>0</v>
      </c>
      <c r="DR26" s="70"/>
      <c r="DS26" s="70"/>
      <c r="DT26" s="70"/>
      <c r="DU26" s="70"/>
      <c r="DV26" s="70"/>
      <c r="DW26" s="69">
        <f t="shared" si="2"/>
        <v>0</v>
      </c>
      <c r="DX26" s="69"/>
      <c r="DY26" s="69"/>
      <c r="DZ26" s="69"/>
      <c r="EA26" s="69"/>
      <c r="EB26" s="69"/>
      <c r="EC26" s="69"/>
      <c r="ED26" s="69"/>
      <c r="EE26" s="70">
        <f t="shared" si="3"/>
        <v>0</v>
      </c>
      <c r="EF26" s="70"/>
      <c r="EG26" s="70"/>
      <c r="EH26" s="70"/>
      <c r="EI26" s="70"/>
      <c r="EJ26" s="70"/>
      <c r="EK26" s="84">
        <f t="shared" si="4"/>
        <v>0</v>
      </c>
      <c r="EL26" s="84"/>
      <c r="EM26" s="84"/>
      <c r="EN26" s="84"/>
      <c r="EO26" s="84"/>
      <c r="EP26" s="84"/>
      <c r="EQ26" s="84"/>
      <c r="ER26" s="85"/>
      <c r="ES26" s="19">
        <f t="shared" si="5"/>
        <v>0</v>
      </c>
      <c r="ET26" s="17">
        <f t="shared" si="6"/>
        <v>0</v>
      </c>
      <c r="EU26" s="18">
        <f t="shared" si="7"/>
        <v>0</v>
      </c>
    </row>
    <row r="27" spans="1:151" ht="1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71">
        <v>0</v>
      </c>
      <c r="AC27" s="71"/>
      <c r="AD27" s="71"/>
      <c r="AE27" s="71"/>
      <c r="AF27" s="71"/>
      <c r="AG27" s="71"/>
      <c r="AH27" s="71">
        <v>0</v>
      </c>
      <c r="AI27" s="71"/>
      <c r="AJ27" s="71"/>
      <c r="AK27" s="71"/>
      <c r="AL27" s="71"/>
      <c r="AM27" s="71"/>
      <c r="AN27" s="71">
        <v>0</v>
      </c>
      <c r="AO27" s="71"/>
      <c r="AP27" s="71"/>
      <c r="AQ27" s="71"/>
      <c r="AR27" s="71"/>
      <c r="AS27" s="71"/>
      <c r="AT27" s="71"/>
      <c r="AU27" s="71">
        <v>0</v>
      </c>
      <c r="AV27" s="71"/>
      <c r="AW27" s="71"/>
      <c r="AX27" s="71"/>
      <c r="AY27" s="71"/>
      <c r="AZ27" s="71"/>
      <c r="BA27" s="67">
        <f t="shared" si="0"/>
        <v>0</v>
      </c>
      <c r="BB27" s="67"/>
      <c r="BC27" s="67"/>
      <c r="BD27" s="67"/>
      <c r="BE27" s="67"/>
      <c r="BF27" s="67"/>
      <c r="BG27" s="67"/>
      <c r="BH27" s="67"/>
      <c r="BI27" s="68"/>
      <c r="BJ27" s="68"/>
      <c r="BK27" s="68"/>
      <c r="BL27" s="68"/>
      <c r="BM27" s="68"/>
      <c r="BN27" s="68"/>
      <c r="BO27" s="68"/>
      <c r="BP27" s="68"/>
      <c r="BQ27" s="68"/>
      <c r="BR27" s="71">
        <v>0</v>
      </c>
      <c r="BS27" s="71"/>
      <c r="BT27" s="71"/>
      <c r="BU27" s="71"/>
      <c r="BV27" s="71"/>
      <c r="BW27" s="71"/>
      <c r="BX27" s="71"/>
      <c r="BY27" s="71"/>
      <c r="BZ27" s="71"/>
      <c r="CA27" s="71"/>
      <c r="CB27" s="68"/>
      <c r="CC27" s="68"/>
      <c r="CD27" s="68"/>
      <c r="CE27" s="68"/>
      <c r="CF27" s="68"/>
      <c r="CG27" s="68"/>
      <c r="CH27" s="68"/>
      <c r="CI27" s="68"/>
      <c r="CJ27" s="68"/>
      <c r="CK27" s="71">
        <v>0</v>
      </c>
      <c r="CL27" s="71"/>
      <c r="CM27" s="71"/>
      <c r="CN27" s="71"/>
      <c r="CO27" s="71"/>
      <c r="CP27" s="71"/>
      <c r="CQ27" s="71">
        <v>0</v>
      </c>
      <c r="CR27" s="71"/>
      <c r="CS27" s="71"/>
      <c r="CT27" s="71"/>
      <c r="CU27" s="71"/>
      <c r="CV27" s="71"/>
      <c r="CW27" s="71"/>
      <c r="CX27" s="71"/>
      <c r="CY27" s="68"/>
      <c r="CZ27" s="68"/>
      <c r="DA27" s="68"/>
      <c r="DB27" s="68"/>
      <c r="DC27" s="68"/>
      <c r="DD27" s="68"/>
      <c r="DE27" s="68"/>
      <c r="DF27" s="68"/>
      <c r="DG27" s="68"/>
      <c r="DH27" s="71">
        <v>0</v>
      </c>
      <c r="DI27" s="71"/>
      <c r="DJ27" s="71"/>
      <c r="DK27" s="71"/>
      <c r="DL27" s="71"/>
      <c r="DM27" s="71"/>
      <c r="DN27" s="71"/>
      <c r="DO27" s="71"/>
      <c r="DP27" s="71"/>
      <c r="DQ27" s="70">
        <f t="shared" si="1"/>
        <v>0</v>
      </c>
      <c r="DR27" s="70"/>
      <c r="DS27" s="70"/>
      <c r="DT27" s="70"/>
      <c r="DU27" s="70"/>
      <c r="DV27" s="70"/>
      <c r="DW27" s="69">
        <f t="shared" si="2"/>
        <v>0</v>
      </c>
      <c r="DX27" s="69"/>
      <c r="DY27" s="69"/>
      <c r="DZ27" s="69"/>
      <c r="EA27" s="69"/>
      <c r="EB27" s="69"/>
      <c r="EC27" s="69"/>
      <c r="ED27" s="69"/>
      <c r="EE27" s="70">
        <f t="shared" si="3"/>
        <v>0</v>
      </c>
      <c r="EF27" s="70"/>
      <c r="EG27" s="70"/>
      <c r="EH27" s="70"/>
      <c r="EI27" s="70"/>
      <c r="EJ27" s="70"/>
      <c r="EK27" s="84">
        <f t="shared" si="4"/>
        <v>0</v>
      </c>
      <c r="EL27" s="84"/>
      <c r="EM27" s="84"/>
      <c r="EN27" s="84"/>
      <c r="EO27" s="84"/>
      <c r="EP27" s="84"/>
      <c r="EQ27" s="84"/>
      <c r="ER27" s="85"/>
      <c r="ES27" s="19">
        <f t="shared" si="5"/>
        <v>0</v>
      </c>
      <c r="ET27" s="17">
        <f t="shared" si="6"/>
        <v>0</v>
      </c>
      <c r="EU27" s="18">
        <f t="shared" si="7"/>
        <v>0</v>
      </c>
    </row>
    <row r="28" spans="1:151" ht="1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71">
        <v>0</v>
      </c>
      <c r="AC28" s="71"/>
      <c r="AD28" s="71"/>
      <c r="AE28" s="71"/>
      <c r="AF28" s="71"/>
      <c r="AG28" s="71"/>
      <c r="AH28" s="71">
        <v>0</v>
      </c>
      <c r="AI28" s="71"/>
      <c r="AJ28" s="71"/>
      <c r="AK28" s="71"/>
      <c r="AL28" s="71"/>
      <c r="AM28" s="71"/>
      <c r="AN28" s="71">
        <v>0</v>
      </c>
      <c r="AO28" s="71"/>
      <c r="AP28" s="71"/>
      <c r="AQ28" s="71"/>
      <c r="AR28" s="71"/>
      <c r="AS28" s="71"/>
      <c r="AT28" s="71"/>
      <c r="AU28" s="71">
        <v>0</v>
      </c>
      <c r="AV28" s="71"/>
      <c r="AW28" s="71"/>
      <c r="AX28" s="71"/>
      <c r="AY28" s="71"/>
      <c r="AZ28" s="71"/>
      <c r="BA28" s="67">
        <f t="shared" si="0"/>
        <v>0</v>
      </c>
      <c r="BB28" s="67"/>
      <c r="BC28" s="67"/>
      <c r="BD28" s="67"/>
      <c r="BE28" s="67"/>
      <c r="BF28" s="67"/>
      <c r="BG28" s="67"/>
      <c r="BH28" s="67"/>
      <c r="BI28" s="68"/>
      <c r="BJ28" s="68"/>
      <c r="BK28" s="68"/>
      <c r="BL28" s="68"/>
      <c r="BM28" s="68"/>
      <c r="BN28" s="68"/>
      <c r="BO28" s="68"/>
      <c r="BP28" s="68"/>
      <c r="BQ28" s="68"/>
      <c r="BR28" s="71">
        <v>0</v>
      </c>
      <c r="BS28" s="71"/>
      <c r="BT28" s="71"/>
      <c r="BU28" s="71"/>
      <c r="BV28" s="71"/>
      <c r="BW28" s="71"/>
      <c r="BX28" s="71"/>
      <c r="BY28" s="71"/>
      <c r="BZ28" s="71"/>
      <c r="CA28" s="71"/>
      <c r="CB28" s="68"/>
      <c r="CC28" s="68"/>
      <c r="CD28" s="68"/>
      <c r="CE28" s="68"/>
      <c r="CF28" s="68"/>
      <c r="CG28" s="68"/>
      <c r="CH28" s="68"/>
      <c r="CI28" s="68"/>
      <c r="CJ28" s="68"/>
      <c r="CK28" s="71">
        <v>0</v>
      </c>
      <c r="CL28" s="71"/>
      <c r="CM28" s="71"/>
      <c r="CN28" s="71"/>
      <c r="CO28" s="71"/>
      <c r="CP28" s="71"/>
      <c r="CQ28" s="71">
        <v>0</v>
      </c>
      <c r="CR28" s="71"/>
      <c r="CS28" s="71"/>
      <c r="CT28" s="71"/>
      <c r="CU28" s="71"/>
      <c r="CV28" s="71"/>
      <c r="CW28" s="71"/>
      <c r="CX28" s="71"/>
      <c r="CY28" s="68"/>
      <c r="CZ28" s="68"/>
      <c r="DA28" s="68"/>
      <c r="DB28" s="68"/>
      <c r="DC28" s="68"/>
      <c r="DD28" s="68"/>
      <c r="DE28" s="68"/>
      <c r="DF28" s="68"/>
      <c r="DG28" s="68"/>
      <c r="DH28" s="71">
        <v>0</v>
      </c>
      <c r="DI28" s="71"/>
      <c r="DJ28" s="71"/>
      <c r="DK28" s="71"/>
      <c r="DL28" s="71"/>
      <c r="DM28" s="71"/>
      <c r="DN28" s="71"/>
      <c r="DO28" s="71"/>
      <c r="DP28" s="71"/>
      <c r="DQ28" s="70">
        <f t="shared" si="1"/>
        <v>0</v>
      </c>
      <c r="DR28" s="70"/>
      <c r="DS28" s="70"/>
      <c r="DT28" s="70"/>
      <c r="DU28" s="70"/>
      <c r="DV28" s="70"/>
      <c r="DW28" s="69">
        <f t="shared" si="2"/>
        <v>0</v>
      </c>
      <c r="DX28" s="69"/>
      <c r="DY28" s="69"/>
      <c r="DZ28" s="69"/>
      <c r="EA28" s="69"/>
      <c r="EB28" s="69"/>
      <c r="EC28" s="69"/>
      <c r="ED28" s="69"/>
      <c r="EE28" s="70">
        <f t="shared" si="3"/>
        <v>0</v>
      </c>
      <c r="EF28" s="70"/>
      <c r="EG28" s="70"/>
      <c r="EH28" s="70"/>
      <c r="EI28" s="70"/>
      <c r="EJ28" s="70"/>
      <c r="EK28" s="84">
        <f t="shared" si="4"/>
        <v>0</v>
      </c>
      <c r="EL28" s="84"/>
      <c r="EM28" s="84"/>
      <c r="EN28" s="84"/>
      <c r="EO28" s="84"/>
      <c r="EP28" s="84"/>
      <c r="EQ28" s="84"/>
      <c r="ER28" s="85"/>
      <c r="ES28" s="19">
        <f t="shared" si="5"/>
        <v>0</v>
      </c>
      <c r="ET28" s="17">
        <f t="shared" si="6"/>
        <v>0</v>
      </c>
      <c r="EU28" s="18">
        <f t="shared" si="7"/>
        <v>0</v>
      </c>
    </row>
    <row r="29" spans="1:151" ht="1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71">
        <v>0</v>
      </c>
      <c r="AC29" s="71"/>
      <c r="AD29" s="71"/>
      <c r="AE29" s="71"/>
      <c r="AF29" s="71"/>
      <c r="AG29" s="71"/>
      <c r="AH29" s="71">
        <v>0</v>
      </c>
      <c r="AI29" s="71"/>
      <c r="AJ29" s="71"/>
      <c r="AK29" s="71"/>
      <c r="AL29" s="71"/>
      <c r="AM29" s="71"/>
      <c r="AN29" s="71">
        <v>0</v>
      </c>
      <c r="AO29" s="71"/>
      <c r="AP29" s="71"/>
      <c r="AQ29" s="71"/>
      <c r="AR29" s="71"/>
      <c r="AS29" s="71"/>
      <c r="AT29" s="71"/>
      <c r="AU29" s="71">
        <v>0</v>
      </c>
      <c r="AV29" s="71"/>
      <c r="AW29" s="71"/>
      <c r="AX29" s="71"/>
      <c r="AY29" s="71"/>
      <c r="AZ29" s="71"/>
      <c r="BA29" s="67">
        <f t="shared" si="0"/>
        <v>0</v>
      </c>
      <c r="BB29" s="67"/>
      <c r="BC29" s="67"/>
      <c r="BD29" s="67"/>
      <c r="BE29" s="67"/>
      <c r="BF29" s="67"/>
      <c r="BG29" s="67"/>
      <c r="BH29" s="67"/>
      <c r="BI29" s="68"/>
      <c r="BJ29" s="68"/>
      <c r="BK29" s="68"/>
      <c r="BL29" s="68"/>
      <c r="BM29" s="68"/>
      <c r="BN29" s="68"/>
      <c r="BO29" s="68"/>
      <c r="BP29" s="68"/>
      <c r="BQ29" s="68"/>
      <c r="BR29" s="71">
        <v>0</v>
      </c>
      <c r="BS29" s="71"/>
      <c r="BT29" s="71"/>
      <c r="BU29" s="71"/>
      <c r="BV29" s="71"/>
      <c r="BW29" s="71"/>
      <c r="BX29" s="71"/>
      <c r="BY29" s="71"/>
      <c r="BZ29" s="71"/>
      <c r="CA29" s="71"/>
      <c r="CB29" s="68"/>
      <c r="CC29" s="68"/>
      <c r="CD29" s="68"/>
      <c r="CE29" s="68"/>
      <c r="CF29" s="68"/>
      <c r="CG29" s="68"/>
      <c r="CH29" s="68"/>
      <c r="CI29" s="68"/>
      <c r="CJ29" s="68"/>
      <c r="CK29" s="71">
        <v>0</v>
      </c>
      <c r="CL29" s="71"/>
      <c r="CM29" s="71"/>
      <c r="CN29" s="71"/>
      <c r="CO29" s="71"/>
      <c r="CP29" s="71"/>
      <c r="CQ29" s="71">
        <v>0</v>
      </c>
      <c r="CR29" s="71"/>
      <c r="CS29" s="71"/>
      <c r="CT29" s="71"/>
      <c r="CU29" s="71"/>
      <c r="CV29" s="71"/>
      <c r="CW29" s="71"/>
      <c r="CX29" s="71"/>
      <c r="CY29" s="68"/>
      <c r="CZ29" s="68"/>
      <c r="DA29" s="68"/>
      <c r="DB29" s="68"/>
      <c r="DC29" s="68"/>
      <c r="DD29" s="68"/>
      <c r="DE29" s="68"/>
      <c r="DF29" s="68"/>
      <c r="DG29" s="68"/>
      <c r="DH29" s="71">
        <v>0</v>
      </c>
      <c r="DI29" s="71"/>
      <c r="DJ29" s="71"/>
      <c r="DK29" s="71"/>
      <c r="DL29" s="71"/>
      <c r="DM29" s="71"/>
      <c r="DN29" s="71"/>
      <c r="DO29" s="71"/>
      <c r="DP29" s="71"/>
      <c r="DQ29" s="70">
        <f t="shared" si="1"/>
        <v>0</v>
      </c>
      <c r="DR29" s="70"/>
      <c r="DS29" s="70"/>
      <c r="DT29" s="70"/>
      <c r="DU29" s="70"/>
      <c r="DV29" s="70"/>
      <c r="DW29" s="69">
        <f t="shared" si="2"/>
        <v>0</v>
      </c>
      <c r="DX29" s="69"/>
      <c r="DY29" s="69"/>
      <c r="DZ29" s="69"/>
      <c r="EA29" s="69"/>
      <c r="EB29" s="69"/>
      <c r="EC29" s="69"/>
      <c r="ED29" s="69"/>
      <c r="EE29" s="70">
        <f t="shared" si="3"/>
        <v>0</v>
      </c>
      <c r="EF29" s="70"/>
      <c r="EG29" s="70"/>
      <c r="EH29" s="70"/>
      <c r="EI29" s="70"/>
      <c r="EJ29" s="70"/>
      <c r="EK29" s="84">
        <f t="shared" si="4"/>
        <v>0</v>
      </c>
      <c r="EL29" s="84"/>
      <c r="EM29" s="84"/>
      <c r="EN29" s="84"/>
      <c r="EO29" s="84"/>
      <c r="EP29" s="84"/>
      <c r="EQ29" s="84"/>
      <c r="ER29" s="85"/>
      <c r="ES29" s="19">
        <f t="shared" si="5"/>
        <v>0</v>
      </c>
      <c r="ET29" s="17">
        <f t="shared" si="6"/>
        <v>0</v>
      </c>
      <c r="EU29" s="18">
        <f t="shared" si="7"/>
        <v>0</v>
      </c>
    </row>
    <row r="30" spans="1:151" ht="1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71">
        <v>0</v>
      </c>
      <c r="AC30" s="71"/>
      <c r="AD30" s="71"/>
      <c r="AE30" s="71"/>
      <c r="AF30" s="71"/>
      <c r="AG30" s="71"/>
      <c r="AH30" s="71">
        <v>0</v>
      </c>
      <c r="AI30" s="71"/>
      <c r="AJ30" s="71"/>
      <c r="AK30" s="71"/>
      <c r="AL30" s="71"/>
      <c r="AM30" s="71"/>
      <c r="AN30" s="71">
        <v>0</v>
      </c>
      <c r="AO30" s="71"/>
      <c r="AP30" s="71"/>
      <c r="AQ30" s="71"/>
      <c r="AR30" s="71"/>
      <c r="AS30" s="71"/>
      <c r="AT30" s="71"/>
      <c r="AU30" s="71">
        <v>0</v>
      </c>
      <c r="AV30" s="71"/>
      <c r="AW30" s="71"/>
      <c r="AX30" s="71"/>
      <c r="AY30" s="71"/>
      <c r="AZ30" s="71"/>
      <c r="BA30" s="67">
        <f t="shared" si="0"/>
        <v>0</v>
      </c>
      <c r="BB30" s="67"/>
      <c r="BC30" s="67"/>
      <c r="BD30" s="67"/>
      <c r="BE30" s="67"/>
      <c r="BF30" s="67"/>
      <c r="BG30" s="67"/>
      <c r="BH30" s="67"/>
      <c r="BI30" s="68"/>
      <c r="BJ30" s="68"/>
      <c r="BK30" s="68"/>
      <c r="BL30" s="68"/>
      <c r="BM30" s="68"/>
      <c r="BN30" s="68"/>
      <c r="BO30" s="68"/>
      <c r="BP30" s="68"/>
      <c r="BQ30" s="68"/>
      <c r="BR30" s="71">
        <v>0</v>
      </c>
      <c r="BS30" s="71"/>
      <c r="BT30" s="71"/>
      <c r="BU30" s="71"/>
      <c r="BV30" s="71"/>
      <c r="BW30" s="71"/>
      <c r="BX30" s="71"/>
      <c r="BY30" s="71"/>
      <c r="BZ30" s="71"/>
      <c r="CA30" s="71"/>
      <c r="CB30" s="68"/>
      <c r="CC30" s="68"/>
      <c r="CD30" s="68"/>
      <c r="CE30" s="68"/>
      <c r="CF30" s="68"/>
      <c r="CG30" s="68"/>
      <c r="CH30" s="68"/>
      <c r="CI30" s="68"/>
      <c r="CJ30" s="68"/>
      <c r="CK30" s="71">
        <v>0</v>
      </c>
      <c r="CL30" s="71"/>
      <c r="CM30" s="71"/>
      <c r="CN30" s="71"/>
      <c r="CO30" s="71"/>
      <c r="CP30" s="71"/>
      <c r="CQ30" s="71">
        <v>0</v>
      </c>
      <c r="CR30" s="71"/>
      <c r="CS30" s="71"/>
      <c r="CT30" s="71"/>
      <c r="CU30" s="71"/>
      <c r="CV30" s="71"/>
      <c r="CW30" s="71"/>
      <c r="CX30" s="71"/>
      <c r="CY30" s="68"/>
      <c r="CZ30" s="68"/>
      <c r="DA30" s="68"/>
      <c r="DB30" s="68"/>
      <c r="DC30" s="68"/>
      <c r="DD30" s="68"/>
      <c r="DE30" s="68"/>
      <c r="DF30" s="68"/>
      <c r="DG30" s="68"/>
      <c r="DH30" s="71">
        <v>0</v>
      </c>
      <c r="DI30" s="71"/>
      <c r="DJ30" s="71"/>
      <c r="DK30" s="71"/>
      <c r="DL30" s="71"/>
      <c r="DM30" s="71"/>
      <c r="DN30" s="71"/>
      <c r="DO30" s="71"/>
      <c r="DP30" s="71"/>
      <c r="DQ30" s="70">
        <f t="shared" si="1"/>
        <v>0</v>
      </c>
      <c r="DR30" s="70"/>
      <c r="DS30" s="70"/>
      <c r="DT30" s="70"/>
      <c r="DU30" s="70"/>
      <c r="DV30" s="70"/>
      <c r="DW30" s="69">
        <f t="shared" si="2"/>
        <v>0</v>
      </c>
      <c r="DX30" s="69"/>
      <c r="DY30" s="69"/>
      <c r="DZ30" s="69"/>
      <c r="EA30" s="69"/>
      <c r="EB30" s="69"/>
      <c r="EC30" s="69"/>
      <c r="ED30" s="69"/>
      <c r="EE30" s="70">
        <f t="shared" si="3"/>
        <v>0</v>
      </c>
      <c r="EF30" s="70"/>
      <c r="EG30" s="70"/>
      <c r="EH30" s="70"/>
      <c r="EI30" s="70"/>
      <c r="EJ30" s="70"/>
      <c r="EK30" s="84">
        <f t="shared" si="4"/>
        <v>0</v>
      </c>
      <c r="EL30" s="84"/>
      <c r="EM30" s="84"/>
      <c r="EN30" s="84"/>
      <c r="EO30" s="84"/>
      <c r="EP30" s="84"/>
      <c r="EQ30" s="84"/>
      <c r="ER30" s="85"/>
      <c r="ES30" s="19">
        <f t="shared" si="5"/>
        <v>0</v>
      </c>
      <c r="ET30" s="17">
        <f t="shared" si="6"/>
        <v>0</v>
      </c>
      <c r="EU30" s="18">
        <f t="shared" si="7"/>
        <v>0</v>
      </c>
    </row>
    <row r="31" spans="1:151" ht="1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71">
        <v>0</v>
      </c>
      <c r="AC31" s="71"/>
      <c r="AD31" s="71"/>
      <c r="AE31" s="71"/>
      <c r="AF31" s="71"/>
      <c r="AG31" s="71"/>
      <c r="AH31" s="71">
        <v>0</v>
      </c>
      <c r="AI31" s="71"/>
      <c r="AJ31" s="71"/>
      <c r="AK31" s="71"/>
      <c r="AL31" s="71"/>
      <c r="AM31" s="71"/>
      <c r="AN31" s="71">
        <v>0</v>
      </c>
      <c r="AO31" s="71"/>
      <c r="AP31" s="71"/>
      <c r="AQ31" s="71"/>
      <c r="AR31" s="71"/>
      <c r="AS31" s="71"/>
      <c r="AT31" s="71"/>
      <c r="AU31" s="71">
        <v>0</v>
      </c>
      <c r="AV31" s="71"/>
      <c r="AW31" s="71"/>
      <c r="AX31" s="71"/>
      <c r="AY31" s="71"/>
      <c r="AZ31" s="71"/>
      <c r="BA31" s="67">
        <f t="shared" si="0"/>
        <v>0</v>
      </c>
      <c r="BB31" s="67"/>
      <c r="BC31" s="67"/>
      <c r="BD31" s="67"/>
      <c r="BE31" s="67"/>
      <c r="BF31" s="67"/>
      <c r="BG31" s="67"/>
      <c r="BH31" s="67"/>
      <c r="BI31" s="68"/>
      <c r="BJ31" s="68"/>
      <c r="BK31" s="68"/>
      <c r="BL31" s="68"/>
      <c r="BM31" s="68"/>
      <c r="BN31" s="68"/>
      <c r="BO31" s="68"/>
      <c r="BP31" s="68"/>
      <c r="BQ31" s="68"/>
      <c r="BR31" s="71">
        <v>0</v>
      </c>
      <c r="BS31" s="71"/>
      <c r="BT31" s="71"/>
      <c r="BU31" s="71"/>
      <c r="BV31" s="71"/>
      <c r="BW31" s="71"/>
      <c r="BX31" s="71"/>
      <c r="BY31" s="71"/>
      <c r="BZ31" s="71"/>
      <c r="CA31" s="71"/>
      <c r="CB31" s="68"/>
      <c r="CC31" s="68"/>
      <c r="CD31" s="68"/>
      <c r="CE31" s="68"/>
      <c r="CF31" s="68"/>
      <c r="CG31" s="68"/>
      <c r="CH31" s="68"/>
      <c r="CI31" s="68"/>
      <c r="CJ31" s="68"/>
      <c r="CK31" s="71">
        <v>0</v>
      </c>
      <c r="CL31" s="71"/>
      <c r="CM31" s="71"/>
      <c r="CN31" s="71"/>
      <c r="CO31" s="71"/>
      <c r="CP31" s="71"/>
      <c r="CQ31" s="71">
        <v>0</v>
      </c>
      <c r="CR31" s="71"/>
      <c r="CS31" s="71"/>
      <c r="CT31" s="71"/>
      <c r="CU31" s="71"/>
      <c r="CV31" s="71"/>
      <c r="CW31" s="71"/>
      <c r="CX31" s="71"/>
      <c r="CY31" s="68"/>
      <c r="CZ31" s="68"/>
      <c r="DA31" s="68"/>
      <c r="DB31" s="68"/>
      <c r="DC31" s="68"/>
      <c r="DD31" s="68"/>
      <c r="DE31" s="68"/>
      <c r="DF31" s="68"/>
      <c r="DG31" s="68"/>
      <c r="DH31" s="71">
        <v>0</v>
      </c>
      <c r="DI31" s="71"/>
      <c r="DJ31" s="71"/>
      <c r="DK31" s="71"/>
      <c r="DL31" s="71"/>
      <c r="DM31" s="71"/>
      <c r="DN31" s="71"/>
      <c r="DO31" s="71"/>
      <c r="DP31" s="71"/>
      <c r="DQ31" s="70">
        <f t="shared" si="1"/>
        <v>0</v>
      </c>
      <c r="DR31" s="70"/>
      <c r="DS31" s="70"/>
      <c r="DT31" s="70"/>
      <c r="DU31" s="70"/>
      <c r="DV31" s="70"/>
      <c r="DW31" s="69">
        <f t="shared" si="2"/>
        <v>0</v>
      </c>
      <c r="DX31" s="69"/>
      <c r="DY31" s="69"/>
      <c r="DZ31" s="69"/>
      <c r="EA31" s="69"/>
      <c r="EB31" s="69"/>
      <c r="EC31" s="69"/>
      <c r="ED31" s="69"/>
      <c r="EE31" s="70">
        <f t="shared" si="3"/>
        <v>0</v>
      </c>
      <c r="EF31" s="70"/>
      <c r="EG31" s="70"/>
      <c r="EH31" s="70"/>
      <c r="EI31" s="70"/>
      <c r="EJ31" s="70"/>
      <c r="EK31" s="84">
        <f t="shared" si="4"/>
        <v>0</v>
      </c>
      <c r="EL31" s="84"/>
      <c r="EM31" s="84"/>
      <c r="EN31" s="84"/>
      <c r="EO31" s="84"/>
      <c r="EP31" s="84"/>
      <c r="EQ31" s="84"/>
      <c r="ER31" s="85"/>
      <c r="ES31" s="19">
        <f t="shared" si="5"/>
        <v>0</v>
      </c>
      <c r="ET31" s="17">
        <f t="shared" si="6"/>
        <v>0</v>
      </c>
      <c r="EU31" s="18">
        <f t="shared" si="7"/>
        <v>0</v>
      </c>
    </row>
    <row r="32" spans="1:151" ht="15" customHeight="1" hidden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71">
        <v>0</v>
      </c>
      <c r="AC32" s="71"/>
      <c r="AD32" s="71"/>
      <c r="AE32" s="71"/>
      <c r="AF32" s="71"/>
      <c r="AG32" s="71"/>
      <c r="AH32" s="71">
        <v>0</v>
      </c>
      <c r="AI32" s="71"/>
      <c r="AJ32" s="71"/>
      <c r="AK32" s="71"/>
      <c r="AL32" s="71"/>
      <c r="AM32" s="71"/>
      <c r="AN32" s="71">
        <v>0</v>
      </c>
      <c r="AO32" s="71"/>
      <c r="AP32" s="71"/>
      <c r="AQ32" s="71"/>
      <c r="AR32" s="71"/>
      <c r="AS32" s="71"/>
      <c r="AT32" s="71"/>
      <c r="AU32" s="71">
        <v>0</v>
      </c>
      <c r="AV32" s="71"/>
      <c r="AW32" s="71"/>
      <c r="AX32" s="71"/>
      <c r="AY32" s="71"/>
      <c r="AZ32" s="71"/>
      <c r="BA32" s="67">
        <f t="shared" si="0"/>
        <v>0</v>
      </c>
      <c r="BB32" s="67"/>
      <c r="BC32" s="67"/>
      <c r="BD32" s="67"/>
      <c r="BE32" s="67"/>
      <c r="BF32" s="67"/>
      <c r="BG32" s="67"/>
      <c r="BH32" s="67"/>
      <c r="BI32" s="68"/>
      <c r="BJ32" s="68"/>
      <c r="BK32" s="68"/>
      <c r="BL32" s="68"/>
      <c r="BM32" s="68"/>
      <c r="BN32" s="68"/>
      <c r="BO32" s="68"/>
      <c r="BP32" s="68"/>
      <c r="BQ32" s="68"/>
      <c r="BR32" s="71">
        <v>0</v>
      </c>
      <c r="BS32" s="71"/>
      <c r="BT32" s="71"/>
      <c r="BU32" s="71"/>
      <c r="BV32" s="71"/>
      <c r="BW32" s="71"/>
      <c r="BX32" s="71"/>
      <c r="BY32" s="71"/>
      <c r="BZ32" s="71"/>
      <c r="CA32" s="71"/>
      <c r="CB32" s="68"/>
      <c r="CC32" s="68"/>
      <c r="CD32" s="68"/>
      <c r="CE32" s="68"/>
      <c r="CF32" s="68"/>
      <c r="CG32" s="68"/>
      <c r="CH32" s="68"/>
      <c r="CI32" s="68"/>
      <c r="CJ32" s="68"/>
      <c r="CK32" s="71">
        <v>0</v>
      </c>
      <c r="CL32" s="71"/>
      <c r="CM32" s="71"/>
      <c r="CN32" s="71"/>
      <c r="CO32" s="71"/>
      <c r="CP32" s="71"/>
      <c r="CQ32" s="71">
        <v>0</v>
      </c>
      <c r="CR32" s="71"/>
      <c r="CS32" s="71"/>
      <c r="CT32" s="71"/>
      <c r="CU32" s="71"/>
      <c r="CV32" s="71"/>
      <c r="CW32" s="71"/>
      <c r="CX32" s="71"/>
      <c r="CY32" s="68"/>
      <c r="CZ32" s="68"/>
      <c r="DA32" s="68"/>
      <c r="DB32" s="68"/>
      <c r="DC32" s="68"/>
      <c r="DD32" s="68"/>
      <c r="DE32" s="68"/>
      <c r="DF32" s="68"/>
      <c r="DG32" s="68"/>
      <c r="DH32" s="71">
        <v>0</v>
      </c>
      <c r="DI32" s="71"/>
      <c r="DJ32" s="71"/>
      <c r="DK32" s="71"/>
      <c r="DL32" s="71"/>
      <c r="DM32" s="71"/>
      <c r="DN32" s="71"/>
      <c r="DO32" s="71"/>
      <c r="DP32" s="71"/>
      <c r="DQ32" s="123">
        <f t="shared" si="1"/>
        <v>0</v>
      </c>
      <c r="DR32" s="123"/>
      <c r="DS32" s="123"/>
      <c r="DT32" s="123"/>
      <c r="DU32" s="123"/>
      <c r="DV32" s="123"/>
      <c r="DW32" s="69">
        <f t="shared" si="2"/>
        <v>0</v>
      </c>
      <c r="DX32" s="69"/>
      <c r="DY32" s="69"/>
      <c r="DZ32" s="69"/>
      <c r="EA32" s="69"/>
      <c r="EB32" s="69"/>
      <c r="EC32" s="69"/>
      <c r="ED32" s="69"/>
      <c r="EE32" s="123">
        <f t="shared" si="3"/>
        <v>0</v>
      </c>
      <c r="EF32" s="123"/>
      <c r="EG32" s="123"/>
      <c r="EH32" s="123"/>
      <c r="EI32" s="123"/>
      <c r="EJ32" s="123"/>
      <c r="EK32" s="119">
        <f t="shared" si="4"/>
        <v>0</v>
      </c>
      <c r="EL32" s="119"/>
      <c r="EM32" s="119"/>
      <c r="EN32" s="119"/>
      <c r="EO32" s="119"/>
      <c r="EP32" s="119"/>
      <c r="EQ32" s="119"/>
      <c r="ER32" s="120"/>
      <c r="ES32" s="20">
        <f t="shared" si="5"/>
        <v>0</v>
      </c>
      <c r="ET32" s="12">
        <f t="shared" si="6"/>
        <v>0</v>
      </c>
      <c r="EU32" s="18">
        <f t="shared" si="7"/>
        <v>0</v>
      </c>
    </row>
    <row r="33" spans="1:151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67">
        <f>SUM(BR17:CA32)</f>
        <v>0</v>
      </c>
      <c r="BS33" s="67"/>
      <c r="BT33" s="67"/>
      <c r="BU33" s="67"/>
      <c r="BV33" s="67"/>
      <c r="BW33" s="67"/>
      <c r="BX33" s="67"/>
      <c r="BY33" s="67"/>
      <c r="BZ33" s="67"/>
      <c r="CA33" s="67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69">
        <f>SUM(DH17:DP32)</f>
        <v>0</v>
      </c>
      <c r="DI33" s="69"/>
      <c r="DJ33" s="69"/>
      <c r="DK33" s="69"/>
      <c r="DL33" s="69"/>
      <c r="DM33" s="69"/>
      <c r="DN33" s="69"/>
      <c r="DO33" s="69"/>
      <c r="DP33" s="69"/>
      <c r="DQ33" s="6"/>
      <c r="DR33" s="6"/>
      <c r="DS33" s="6"/>
      <c r="DT33" s="6"/>
      <c r="DU33" s="6"/>
      <c r="DV33" s="6"/>
      <c r="DW33" s="67">
        <f>SUM(DW17:ED32)</f>
        <v>0</v>
      </c>
      <c r="DX33" s="67"/>
      <c r="DY33" s="67"/>
      <c r="DZ33" s="67"/>
      <c r="EA33" s="67"/>
      <c r="EB33" s="67"/>
      <c r="EC33" s="67"/>
      <c r="ED33" s="67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21"/>
    </row>
    <row r="34" spans="1:150" ht="1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99">
        <v>0</v>
      </c>
      <c r="BS34" s="99"/>
      <c r="BT34" s="99"/>
      <c r="BU34" s="99"/>
      <c r="BV34" s="99"/>
      <c r="BW34" s="99"/>
      <c r="BX34" s="99"/>
      <c r="BY34" s="99"/>
      <c r="BZ34" s="99"/>
      <c r="CA34" s="99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99">
        <v>0</v>
      </c>
      <c r="DX34" s="99"/>
      <c r="DY34" s="99"/>
      <c r="DZ34" s="99"/>
      <c r="EA34" s="99"/>
      <c r="EB34" s="99"/>
      <c r="EC34" s="99"/>
      <c r="ED34" s="99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</row>
    <row r="35" spans="1:150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111"/>
      <c r="EH35" s="11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</row>
    <row r="36" spans="1:150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111"/>
      <c r="EH36" s="11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</row>
    <row r="37" spans="1:150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111"/>
      <c r="EH37" s="11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</row>
    <row r="38" spans="1:150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3"/>
      <c r="ED38" s="87" t="s">
        <v>28</v>
      </c>
      <c r="EE38" s="87"/>
      <c r="EF38" s="88"/>
      <c r="EG38" s="86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</row>
    <row r="39" spans="1:150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87"/>
      <c r="EE39" s="87"/>
      <c r="EF39" s="88"/>
      <c r="EG39" s="86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</row>
    <row r="40" spans="1:150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87"/>
      <c r="EE40" s="87"/>
      <c r="EF40" s="88"/>
      <c r="EG40" s="86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</row>
    <row r="41" spans="1:150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87"/>
      <c r="EE41" s="87"/>
      <c r="EF41" s="88"/>
      <c r="EG41" s="86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</row>
    <row r="42" spans="1:150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89"/>
      <c r="EE42" s="89"/>
      <c r="EF42" s="88"/>
      <c r="EG42" s="86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</row>
    <row r="43" spans="1:150" ht="15" customHeight="1">
      <c r="A43" s="113" t="s">
        <v>48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</row>
    <row r="44" spans="1:150" ht="47.25" customHeight="1">
      <c r="A44" s="81" t="s">
        <v>34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 t="s">
        <v>35</v>
      </c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 t="s">
        <v>36</v>
      </c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 t="s">
        <v>37</v>
      </c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114" t="s">
        <v>67</v>
      </c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</row>
    <row r="45" spans="1:150" ht="27.75" customHeight="1">
      <c r="A45" s="101" t="s">
        <v>41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3"/>
      <c r="L45" s="101" t="s">
        <v>49</v>
      </c>
      <c r="M45" s="102"/>
      <c r="N45" s="102"/>
      <c r="O45" s="102"/>
      <c r="P45" s="102"/>
      <c r="Q45" s="102"/>
      <c r="R45" s="102"/>
      <c r="S45" s="103"/>
      <c r="T45" s="93" t="s">
        <v>50</v>
      </c>
      <c r="U45" s="94"/>
      <c r="V45" s="94"/>
      <c r="W45" s="94"/>
      <c r="X45" s="94"/>
      <c r="Y45" s="94"/>
      <c r="Z45" s="94"/>
      <c r="AA45" s="94"/>
      <c r="AB45" s="95"/>
      <c r="AC45" s="93" t="s">
        <v>42</v>
      </c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5"/>
      <c r="AO45" s="93" t="s">
        <v>43</v>
      </c>
      <c r="AP45" s="94"/>
      <c r="AQ45" s="94"/>
      <c r="AR45" s="94"/>
      <c r="AS45" s="94"/>
      <c r="AT45" s="94"/>
      <c r="AU45" s="94"/>
      <c r="AV45" s="94"/>
      <c r="AW45" s="95"/>
      <c r="AX45" s="93" t="s">
        <v>44</v>
      </c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5"/>
      <c r="BQ45" s="101" t="s">
        <v>49</v>
      </c>
      <c r="BR45" s="102"/>
      <c r="BS45" s="102"/>
      <c r="BT45" s="102"/>
      <c r="BU45" s="102"/>
      <c r="BV45" s="102"/>
      <c r="BW45" s="103"/>
      <c r="BX45" s="93" t="s">
        <v>45</v>
      </c>
      <c r="BY45" s="94"/>
      <c r="BZ45" s="94"/>
      <c r="CA45" s="94"/>
      <c r="CB45" s="94"/>
      <c r="CC45" s="94"/>
      <c r="CD45" s="94"/>
      <c r="CE45" s="94"/>
      <c r="CF45" s="94"/>
      <c r="CG45" s="94"/>
      <c r="CH45" s="95"/>
      <c r="CI45" s="93" t="s">
        <v>42</v>
      </c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5"/>
      <c r="CU45" s="93" t="s">
        <v>46</v>
      </c>
      <c r="CV45" s="94"/>
      <c r="CW45" s="94"/>
      <c r="CX45" s="94"/>
      <c r="CY45" s="94"/>
      <c r="CZ45" s="94"/>
      <c r="DA45" s="94"/>
      <c r="DB45" s="94"/>
      <c r="DC45" s="95"/>
      <c r="DD45" s="101" t="s">
        <v>49</v>
      </c>
      <c r="DE45" s="102"/>
      <c r="DF45" s="102"/>
      <c r="DG45" s="102"/>
      <c r="DH45" s="102"/>
      <c r="DI45" s="102"/>
      <c r="DJ45" s="102"/>
      <c r="DK45" s="103"/>
      <c r="DL45" s="101" t="s">
        <v>51</v>
      </c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3"/>
      <c r="EG45" s="140" t="s">
        <v>60</v>
      </c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14" t="s">
        <v>61</v>
      </c>
      <c r="ET45" s="114"/>
    </row>
    <row r="46" spans="1:150" ht="33.7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6"/>
      <c r="L46" s="104"/>
      <c r="M46" s="105"/>
      <c r="N46" s="105"/>
      <c r="O46" s="105"/>
      <c r="P46" s="105"/>
      <c r="Q46" s="105"/>
      <c r="R46" s="105"/>
      <c r="S46" s="106"/>
      <c r="T46" s="96"/>
      <c r="U46" s="97"/>
      <c r="V46" s="97"/>
      <c r="W46" s="97"/>
      <c r="X46" s="97"/>
      <c r="Y46" s="97"/>
      <c r="Z46" s="97"/>
      <c r="AA46" s="97"/>
      <c r="AB46" s="98"/>
      <c r="AC46" s="96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8"/>
      <c r="AO46" s="96"/>
      <c r="AP46" s="97"/>
      <c r="AQ46" s="97"/>
      <c r="AR46" s="97"/>
      <c r="AS46" s="97"/>
      <c r="AT46" s="97"/>
      <c r="AU46" s="97"/>
      <c r="AV46" s="97"/>
      <c r="AW46" s="98"/>
      <c r="AX46" s="96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8"/>
      <c r="BQ46" s="104"/>
      <c r="BR46" s="105"/>
      <c r="BS46" s="105"/>
      <c r="BT46" s="105"/>
      <c r="BU46" s="105"/>
      <c r="BV46" s="105"/>
      <c r="BW46" s="106"/>
      <c r="BX46" s="96"/>
      <c r="BY46" s="97"/>
      <c r="BZ46" s="97"/>
      <c r="CA46" s="97"/>
      <c r="CB46" s="97"/>
      <c r="CC46" s="97"/>
      <c r="CD46" s="97"/>
      <c r="CE46" s="97"/>
      <c r="CF46" s="97"/>
      <c r="CG46" s="97"/>
      <c r="CH46" s="98"/>
      <c r="CI46" s="96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8"/>
      <c r="CU46" s="96"/>
      <c r="CV46" s="97"/>
      <c r="CW46" s="97"/>
      <c r="CX46" s="97"/>
      <c r="CY46" s="97"/>
      <c r="CZ46" s="97"/>
      <c r="DA46" s="97"/>
      <c r="DB46" s="97"/>
      <c r="DC46" s="98"/>
      <c r="DD46" s="104"/>
      <c r="DE46" s="105"/>
      <c r="DF46" s="105"/>
      <c r="DG46" s="105"/>
      <c r="DH46" s="105"/>
      <c r="DI46" s="105"/>
      <c r="DJ46" s="105"/>
      <c r="DK46" s="106"/>
      <c r="DL46" s="104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6"/>
      <c r="EG46" s="142" t="s">
        <v>63</v>
      </c>
      <c r="EH46" s="145"/>
      <c r="EI46" s="145"/>
      <c r="EJ46" s="145"/>
      <c r="EK46" s="145"/>
      <c r="EL46" s="146"/>
      <c r="EM46" s="142" t="s">
        <v>40</v>
      </c>
      <c r="EN46" s="143"/>
      <c r="EO46" s="143"/>
      <c r="EP46" s="143"/>
      <c r="EQ46" s="143"/>
      <c r="ER46" s="144"/>
      <c r="ES46" s="16" t="s">
        <v>39</v>
      </c>
      <c r="ET46" s="16" t="s">
        <v>40</v>
      </c>
    </row>
    <row r="47" spans="1:150" ht="15" customHeight="1">
      <c r="A47" s="81">
        <v>19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>
        <v>20</v>
      </c>
      <c r="M47" s="81"/>
      <c r="N47" s="81"/>
      <c r="O47" s="81"/>
      <c r="P47" s="81"/>
      <c r="Q47" s="81"/>
      <c r="R47" s="81"/>
      <c r="S47" s="81"/>
      <c r="T47" s="81">
        <v>21</v>
      </c>
      <c r="U47" s="81"/>
      <c r="V47" s="81"/>
      <c r="W47" s="81"/>
      <c r="X47" s="81"/>
      <c r="Y47" s="81"/>
      <c r="Z47" s="81"/>
      <c r="AA47" s="81"/>
      <c r="AB47" s="81"/>
      <c r="AC47" s="81">
        <v>22</v>
      </c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>
        <v>23</v>
      </c>
      <c r="AP47" s="81"/>
      <c r="AQ47" s="81"/>
      <c r="AR47" s="81"/>
      <c r="AS47" s="81"/>
      <c r="AT47" s="81"/>
      <c r="AU47" s="81"/>
      <c r="AV47" s="81"/>
      <c r="AW47" s="81"/>
      <c r="AX47" s="81">
        <v>24</v>
      </c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>
        <v>25</v>
      </c>
      <c r="BR47" s="81"/>
      <c r="BS47" s="81"/>
      <c r="BT47" s="81"/>
      <c r="BU47" s="81"/>
      <c r="BV47" s="81"/>
      <c r="BW47" s="81"/>
      <c r="BX47" s="81">
        <v>26</v>
      </c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>
        <v>27</v>
      </c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>
        <v>28</v>
      </c>
      <c r="CV47" s="81"/>
      <c r="CW47" s="81"/>
      <c r="CX47" s="81"/>
      <c r="CY47" s="81"/>
      <c r="CZ47" s="81"/>
      <c r="DA47" s="81"/>
      <c r="DB47" s="81"/>
      <c r="DC47" s="81"/>
      <c r="DD47" s="81">
        <v>29</v>
      </c>
      <c r="DE47" s="81"/>
      <c r="DF47" s="81"/>
      <c r="DG47" s="81"/>
      <c r="DH47" s="81"/>
      <c r="DI47" s="81"/>
      <c r="DJ47" s="81"/>
      <c r="DK47" s="81"/>
      <c r="DL47" s="81">
        <v>30</v>
      </c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3">
        <v>31</v>
      </c>
      <c r="EH47" s="109"/>
      <c r="EI47" s="109"/>
      <c r="EJ47" s="109"/>
      <c r="EK47" s="109"/>
      <c r="EL47" s="110"/>
      <c r="EM47" s="83">
        <v>32</v>
      </c>
      <c r="EN47" s="109"/>
      <c r="EO47" s="109"/>
      <c r="EP47" s="109"/>
      <c r="EQ47" s="109"/>
      <c r="ER47" s="109"/>
      <c r="ES47" s="13" t="s">
        <v>65</v>
      </c>
      <c r="ET47" s="13" t="s">
        <v>66</v>
      </c>
    </row>
    <row r="48" spans="1:150" ht="15" customHeight="1" hidden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67"/>
      <c r="U48" s="67"/>
      <c r="V48" s="67"/>
      <c r="W48" s="67"/>
      <c r="X48" s="67"/>
      <c r="Y48" s="67"/>
      <c r="Z48" s="67"/>
      <c r="AA48" s="67"/>
      <c r="AB48" s="67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71"/>
      <c r="AP48" s="71"/>
      <c r="AQ48" s="71"/>
      <c r="AR48" s="71"/>
      <c r="AS48" s="71"/>
      <c r="AT48" s="71"/>
      <c r="AU48" s="71"/>
      <c r="AV48" s="71"/>
      <c r="AW48" s="71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127"/>
      <c r="EH48" s="128"/>
      <c r="EI48" s="128"/>
      <c r="EJ48" s="128"/>
      <c r="EK48" s="128"/>
      <c r="EL48" s="129"/>
      <c r="EM48" s="120"/>
      <c r="EN48" s="148"/>
      <c r="EO48" s="148"/>
      <c r="EP48" s="148"/>
      <c r="EQ48" s="148"/>
      <c r="ER48" s="148"/>
      <c r="ES48" s="11"/>
      <c r="ET48" s="11"/>
    </row>
    <row r="49" spans="1:153" ht="15" customHeight="1">
      <c r="A49" s="71">
        <v>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>
        <v>0</v>
      </c>
      <c r="M49" s="71"/>
      <c r="N49" s="71"/>
      <c r="O49" s="71"/>
      <c r="P49" s="71"/>
      <c r="Q49" s="71"/>
      <c r="R49" s="71"/>
      <c r="S49" s="71"/>
      <c r="T49" s="67">
        <f aca="true" t="shared" si="8" ref="T49:T64">ROUND(A49*L49,0)</f>
        <v>0</v>
      </c>
      <c r="U49" s="67"/>
      <c r="V49" s="67"/>
      <c r="W49" s="67"/>
      <c r="X49" s="67"/>
      <c r="Y49" s="67"/>
      <c r="Z49" s="67"/>
      <c r="AA49" s="67"/>
      <c r="AB49" s="67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71">
        <v>0</v>
      </c>
      <c r="AP49" s="71"/>
      <c r="AQ49" s="71"/>
      <c r="AR49" s="71"/>
      <c r="AS49" s="71"/>
      <c r="AT49" s="71"/>
      <c r="AU49" s="71"/>
      <c r="AV49" s="71"/>
      <c r="AW49" s="71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71">
        <v>0</v>
      </c>
      <c r="BR49" s="71"/>
      <c r="BS49" s="71"/>
      <c r="BT49" s="71"/>
      <c r="BU49" s="71"/>
      <c r="BV49" s="71"/>
      <c r="BW49" s="71"/>
      <c r="BX49" s="71">
        <v>0</v>
      </c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71">
        <v>0</v>
      </c>
      <c r="CV49" s="71"/>
      <c r="CW49" s="71"/>
      <c r="CX49" s="71"/>
      <c r="CY49" s="71"/>
      <c r="CZ49" s="71"/>
      <c r="DA49" s="71"/>
      <c r="DB49" s="71"/>
      <c r="DC49" s="71"/>
      <c r="DD49" s="70">
        <f aca="true" t="shared" si="9" ref="DD49:DD64">EU49</f>
        <v>0</v>
      </c>
      <c r="DE49" s="70"/>
      <c r="DF49" s="70"/>
      <c r="DG49" s="70"/>
      <c r="DH49" s="70"/>
      <c r="DI49" s="70"/>
      <c r="DJ49" s="70"/>
      <c r="DK49" s="70"/>
      <c r="DL49" s="69">
        <f aca="true" t="shared" si="10" ref="DL49:DL64">ROUND(IF(DD49*A49+DD49*AN17&gt;AO49+BR17,BR17+AO49,DD49*A49+DD49*AN17),0)</f>
        <v>0</v>
      </c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85">
        <f aca="true" t="shared" si="11" ref="EG49:EG64">EE17+L49-BQ49</f>
        <v>0</v>
      </c>
      <c r="EH49" s="107"/>
      <c r="EI49" s="107"/>
      <c r="EJ49" s="107"/>
      <c r="EK49" s="107"/>
      <c r="EL49" s="108"/>
      <c r="EM49" s="85">
        <f aca="true" t="shared" si="12" ref="EM49:EM64">ROUND((EG49-EE17)*A49+EK17,0)</f>
        <v>0</v>
      </c>
      <c r="EN49" s="107"/>
      <c r="EO49" s="107"/>
      <c r="EP49" s="107"/>
      <c r="EQ49" s="107"/>
      <c r="ER49" s="107"/>
      <c r="ES49" s="19">
        <f aca="true" t="shared" si="13" ref="ES49:ES64">ROUND(IF(BR17+AO49&lt;BA17+T49,(AU17+L49)-(DQ17+DD49),0),2)</f>
        <v>0</v>
      </c>
      <c r="ET49" s="17">
        <f aca="true" t="shared" si="14" ref="ET49:ET64">ROUND(IF(A49&gt;0,ES49*A49,ES49*AN17),0)</f>
        <v>0</v>
      </c>
      <c r="EU49" s="18">
        <f aca="true" t="shared" si="15" ref="EU49:EU64">ROUND(IF(BX49=0,0,IF(AO49=0,0,CU49/BX49*BQ49)),2)</f>
        <v>0</v>
      </c>
      <c r="EV49" s="21"/>
      <c r="EW49" s="21"/>
    </row>
    <row r="50" spans="1:153" ht="15" customHeight="1">
      <c r="A50" s="71">
        <v>0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>
        <v>0</v>
      </c>
      <c r="M50" s="71"/>
      <c r="N50" s="71"/>
      <c r="O50" s="71"/>
      <c r="P50" s="71"/>
      <c r="Q50" s="71"/>
      <c r="R50" s="71"/>
      <c r="S50" s="71"/>
      <c r="T50" s="67">
        <f t="shared" si="8"/>
        <v>0</v>
      </c>
      <c r="U50" s="67"/>
      <c r="V50" s="67"/>
      <c r="W50" s="67"/>
      <c r="X50" s="67"/>
      <c r="Y50" s="67"/>
      <c r="Z50" s="67"/>
      <c r="AA50" s="67"/>
      <c r="AB50" s="67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71">
        <v>0</v>
      </c>
      <c r="AP50" s="71"/>
      <c r="AQ50" s="71"/>
      <c r="AR50" s="71"/>
      <c r="AS50" s="71"/>
      <c r="AT50" s="71"/>
      <c r="AU50" s="71"/>
      <c r="AV50" s="71"/>
      <c r="AW50" s="71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71">
        <v>0</v>
      </c>
      <c r="BR50" s="71"/>
      <c r="BS50" s="71"/>
      <c r="BT50" s="71"/>
      <c r="BU50" s="71"/>
      <c r="BV50" s="71"/>
      <c r="BW50" s="71"/>
      <c r="BX50" s="71">
        <v>0</v>
      </c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71">
        <v>0</v>
      </c>
      <c r="CV50" s="71"/>
      <c r="CW50" s="71"/>
      <c r="CX50" s="71"/>
      <c r="CY50" s="71"/>
      <c r="CZ50" s="71"/>
      <c r="DA50" s="71"/>
      <c r="DB50" s="71"/>
      <c r="DC50" s="71"/>
      <c r="DD50" s="70">
        <f t="shared" si="9"/>
        <v>0</v>
      </c>
      <c r="DE50" s="70"/>
      <c r="DF50" s="70"/>
      <c r="DG50" s="70"/>
      <c r="DH50" s="70"/>
      <c r="DI50" s="70"/>
      <c r="DJ50" s="70"/>
      <c r="DK50" s="70"/>
      <c r="DL50" s="69">
        <f t="shared" si="10"/>
        <v>0</v>
      </c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85">
        <f t="shared" si="11"/>
        <v>0</v>
      </c>
      <c r="EH50" s="107"/>
      <c r="EI50" s="107"/>
      <c r="EJ50" s="107"/>
      <c r="EK50" s="107"/>
      <c r="EL50" s="108"/>
      <c r="EM50" s="85">
        <f t="shared" si="12"/>
        <v>0</v>
      </c>
      <c r="EN50" s="107"/>
      <c r="EO50" s="107"/>
      <c r="EP50" s="107"/>
      <c r="EQ50" s="107"/>
      <c r="ER50" s="107"/>
      <c r="ES50" s="19">
        <f t="shared" si="13"/>
        <v>0</v>
      </c>
      <c r="ET50" s="17">
        <f t="shared" si="14"/>
        <v>0</v>
      </c>
      <c r="EU50" s="18">
        <f t="shared" si="15"/>
        <v>0</v>
      </c>
      <c r="EV50" s="21"/>
      <c r="EW50" s="21"/>
    </row>
    <row r="51" spans="1:153" ht="15" customHeight="1">
      <c r="A51" s="71">
        <v>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>
        <v>0</v>
      </c>
      <c r="M51" s="71"/>
      <c r="N51" s="71"/>
      <c r="O51" s="71"/>
      <c r="P51" s="71"/>
      <c r="Q51" s="71"/>
      <c r="R51" s="71"/>
      <c r="S51" s="71"/>
      <c r="T51" s="67">
        <f t="shared" si="8"/>
        <v>0</v>
      </c>
      <c r="U51" s="67"/>
      <c r="V51" s="67"/>
      <c r="W51" s="67"/>
      <c r="X51" s="67"/>
      <c r="Y51" s="67"/>
      <c r="Z51" s="67"/>
      <c r="AA51" s="67"/>
      <c r="AB51" s="67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71">
        <v>0</v>
      </c>
      <c r="AP51" s="71"/>
      <c r="AQ51" s="71"/>
      <c r="AR51" s="71"/>
      <c r="AS51" s="71"/>
      <c r="AT51" s="71"/>
      <c r="AU51" s="71"/>
      <c r="AV51" s="71"/>
      <c r="AW51" s="71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71">
        <v>0</v>
      </c>
      <c r="BR51" s="71"/>
      <c r="BS51" s="71"/>
      <c r="BT51" s="71"/>
      <c r="BU51" s="71"/>
      <c r="BV51" s="71"/>
      <c r="BW51" s="71"/>
      <c r="BX51" s="71">
        <v>0</v>
      </c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71">
        <v>0</v>
      </c>
      <c r="CV51" s="71"/>
      <c r="CW51" s="71"/>
      <c r="CX51" s="71"/>
      <c r="CY51" s="71"/>
      <c r="CZ51" s="71"/>
      <c r="DA51" s="71"/>
      <c r="DB51" s="71"/>
      <c r="DC51" s="71"/>
      <c r="DD51" s="70">
        <f t="shared" si="9"/>
        <v>0</v>
      </c>
      <c r="DE51" s="70"/>
      <c r="DF51" s="70"/>
      <c r="DG51" s="70"/>
      <c r="DH51" s="70"/>
      <c r="DI51" s="70"/>
      <c r="DJ51" s="70"/>
      <c r="DK51" s="70"/>
      <c r="DL51" s="69">
        <f t="shared" si="10"/>
        <v>0</v>
      </c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85">
        <f t="shared" si="11"/>
        <v>0</v>
      </c>
      <c r="EH51" s="107"/>
      <c r="EI51" s="107"/>
      <c r="EJ51" s="107"/>
      <c r="EK51" s="107"/>
      <c r="EL51" s="108"/>
      <c r="EM51" s="85">
        <f t="shared" si="12"/>
        <v>0</v>
      </c>
      <c r="EN51" s="107"/>
      <c r="EO51" s="107"/>
      <c r="EP51" s="107"/>
      <c r="EQ51" s="107"/>
      <c r="ER51" s="107"/>
      <c r="ES51" s="19">
        <f t="shared" si="13"/>
        <v>0</v>
      </c>
      <c r="ET51" s="17">
        <f t="shared" si="14"/>
        <v>0</v>
      </c>
      <c r="EU51" s="18">
        <f t="shared" si="15"/>
        <v>0</v>
      </c>
      <c r="EV51" s="21"/>
      <c r="EW51" s="21"/>
    </row>
    <row r="52" spans="1:153" ht="15" customHeight="1">
      <c r="A52" s="71">
        <v>0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>
        <v>0</v>
      </c>
      <c r="M52" s="71"/>
      <c r="N52" s="71"/>
      <c r="O52" s="71"/>
      <c r="P52" s="71"/>
      <c r="Q52" s="71"/>
      <c r="R52" s="71"/>
      <c r="S52" s="71"/>
      <c r="T52" s="67">
        <f t="shared" si="8"/>
        <v>0</v>
      </c>
      <c r="U52" s="67"/>
      <c r="V52" s="67"/>
      <c r="W52" s="67"/>
      <c r="X52" s="67"/>
      <c r="Y52" s="67"/>
      <c r="Z52" s="67"/>
      <c r="AA52" s="67"/>
      <c r="AB52" s="67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71">
        <v>0</v>
      </c>
      <c r="AP52" s="71"/>
      <c r="AQ52" s="71"/>
      <c r="AR52" s="71"/>
      <c r="AS52" s="71"/>
      <c r="AT52" s="71"/>
      <c r="AU52" s="71"/>
      <c r="AV52" s="71"/>
      <c r="AW52" s="71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71">
        <v>0</v>
      </c>
      <c r="BR52" s="71"/>
      <c r="BS52" s="71"/>
      <c r="BT52" s="71"/>
      <c r="BU52" s="71"/>
      <c r="BV52" s="71"/>
      <c r="BW52" s="71"/>
      <c r="BX52" s="71">
        <v>0</v>
      </c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71">
        <v>0</v>
      </c>
      <c r="CV52" s="71"/>
      <c r="CW52" s="71"/>
      <c r="CX52" s="71"/>
      <c r="CY52" s="71"/>
      <c r="CZ52" s="71"/>
      <c r="DA52" s="71"/>
      <c r="DB52" s="71"/>
      <c r="DC52" s="71"/>
      <c r="DD52" s="70">
        <f t="shared" si="9"/>
        <v>0</v>
      </c>
      <c r="DE52" s="70"/>
      <c r="DF52" s="70"/>
      <c r="DG52" s="70"/>
      <c r="DH52" s="70"/>
      <c r="DI52" s="70"/>
      <c r="DJ52" s="70"/>
      <c r="DK52" s="70"/>
      <c r="DL52" s="69">
        <f t="shared" si="10"/>
        <v>0</v>
      </c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85">
        <f t="shared" si="11"/>
        <v>0</v>
      </c>
      <c r="EH52" s="107"/>
      <c r="EI52" s="107"/>
      <c r="EJ52" s="107"/>
      <c r="EK52" s="107"/>
      <c r="EL52" s="108"/>
      <c r="EM52" s="85">
        <f t="shared" si="12"/>
        <v>0</v>
      </c>
      <c r="EN52" s="107"/>
      <c r="EO52" s="107"/>
      <c r="EP52" s="107"/>
      <c r="EQ52" s="107"/>
      <c r="ER52" s="107"/>
      <c r="ES52" s="19">
        <f t="shared" si="13"/>
        <v>0</v>
      </c>
      <c r="ET52" s="17">
        <f t="shared" si="14"/>
        <v>0</v>
      </c>
      <c r="EU52" s="18">
        <f t="shared" si="15"/>
        <v>0</v>
      </c>
      <c r="EV52" s="21"/>
      <c r="EW52" s="21"/>
    </row>
    <row r="53" spans="1:153" ht="15" customHeight="1">
      <c r="A53" s="71">
        <v>0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>
        <v>0</v>
      </c>
      <c r="M53" s="71"/>
      <c r="N53" s="71"/>
      <c r="O53" s="71"/>
      <c r="P53" s="71"/>
      <c r="Q53" s="71"/>
      <c r="R53" s="71"/>
      <c r="S53" s="71"/>
      <c r="T53" s="67">
        <f t="shared" si="8"/>
        <v>0</v>
      </c>
      <c r="U53" s="67"/>
      <c r="V53" s="67"/>
      <c r="W53" s="67"/>
      <c r="X53" s="67"/>
      <c r="Y53" s="67"/>
      <c r="Z53" s="67"/>
      <c r="AA53" s="67"/>
      <c r="AB53" s="67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71">
        <v>0</v>
      </c>
      <c r="AP53" s="71"/>
      <c r="AQ53" s="71"/>
      <c r="AR53" s="71"/>
      <c r="AS53" s="71"/>
      <c r="AT53" s="71"/>
      <c r="AU53" s="71"/>
      <c r="AV53" s="71"/>
      <c r="AW53" s="71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71">
        <v>0</v>
      </c>
      <c r="BR53" s="71"/>
      <c r="BS53" s="71"/>
      <c r="BT53" s="71"/>
      <c r="BU53" s="71"/>
      <c r="BV53" s="71"/>
      <c r="BW53" s="71"/>
      <c r="BX53" s="71">
        <v>0</v>
      </c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71">
        <v>0</v>
      </c>
      <c r="CV53" s="71"/>
      <c r="CW53" s="71"/>
      <c r="CX53" s="71"/>
      <c r="CY53" s="71"/>
      <c r="CZ53" s="71"/>
      <c r="DA53" s="71"/>
      <c r="DB53" s="71"/>
      <c r="DC53" s="71"/>
      <c r="DD53" s="70">
        <f t="shared" si="9"/>
        <v>0</v>
      </c>
      <c r="DE53" s="70"/>
      <c r="DF53" s="70"/>
      <c r="DG53" s="70"/>
      <c r="DH53" s="70"/>
      <c r="DI53" s="70"/>
      <c r="DJ53" s="70"/>
      <c r="DK53" s="70"/>
      <c r="DL53" s="69">
        <f t="shared" si="10"/>
        <v>0</v>
      </c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85">
        <f t="shared" si="11"/>
        <v>0</v>
      </c>
      <c r="EH53" s="107"/>
      <c r="EI53" s="107"/>
      <c r="EJ53" s="107"/>
      <c r="EK53" s="107"/>
      <c r="EL53" s="108"/>
      <c r="EM53" s="85">
        <f t="shared" si="12"/>
        <v>0</v>
      </c>
      <c r="EN53" s="107"/>
      <c r="EO53" s="107"/>
      <c r="EP53" s="107"/>
      <c r="EQ53" s="107"/>
      <c r="ER53" s="107"/>
      <c r="ES53" s="19">
        <f t="shared" si="13"/>
        <v>0</v>
      </c>
      <c r="ET53" s="17">
        <f t="shared" si="14"/>
        <v>0</v>
      </c>
      <c r="EU53" s="18">
        <f t="shared" si="15"/>
        <v>0</v>
      </c>
      <c r="EV53" s="21"/>
      <c r="EW53" s="21"/>
    </row>
    <row r="54" spans="1:153" ht="15" customHeight="1">
      <c r="A54" s="71">
        <v>0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>
        <v>0</v>
      </c>
      <c r="M54" s="71"/>
      <c r="N54" s="71"/>
      <c r="O54" s="71"/>
      <c r="P54" s="71"/>
      <c r="Q54" s="71"/>
      <c r="R54" s="71"/>
      <c r="S54" s="71"/>
      <c r="T54" s="67">
        <f t="shared" si="8"/>
        <v>0</v>
      </c>
      <c r="U54" s="67"/>
      <c r="V54" s="67"/>
      <c r="W54" s="67"/>
      <c r="X54" s="67"/>
      <c r="Y54" s="67"/>
      <c r="Z54" s="67"/>
      <c r="AA54" s="67"/>
      <c r="AB54" s="67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71">
        <v>0</v>
      </c>
      <c r="AP54" s="71"/>
      <c r="AQ54" s="71"/>
      <c r="AR54" s="71"/>
      <c r="AS54" s="71"/>
      <c r="AT54" s="71"/>
      <c r="AU54" s="71"/>
      <c r="AV54" s="71"/>
      <c r="AW54" s="71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71">
        <v>0</v>
      </c>
      <c r="BR54" s="71"/>
      <c r="BS54" s="71"/>
      <c r="BT54" s="71"/>
      <c r="BU54" s="71"/>
      <c r="BV54" s="71"/>
      <c r="BW54" s="71"/>
      <c r="BX54" s="71">
        <v>0</v>
      </c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71">
        <v>0</v>
      </c>
      <c r="CV54" s="71"/>
      <c r="CW54" s="71"/>
      <c r="CX54" s="71"/>
      <c r="CY54" s="71"/>
      <c r="CZ54" s="71"/>
      <c r="DA54" s="71"/>
      <c r="DB54" s="71"/>
      <c r="DC54" s="71"/>
      <c r="DD54" s="70">
        <f t="shared" si="9"/>
        <v>0</v>
      </c>
      <c r="DE54" s="70"/>
      <c r="DF54" s="70"/>
      <c r="DG54" s="70"/>
      <c r="DH54" s="70"/>
      <c r="DI54" s="70"/>
      <c r="DJ54" s="70"/>
      <c r="DK54" s="70"/>
      <c r="DL54" s="69">
        <f t="shared" si="10"/>
        <v>0</v>
      </c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85">
        <f t="shared" si="11"/>
        <v>0</v>
      </c>
      <c r="EH54" s="107"/>
      <c r="EI54" s="107"/>
      <c r="EJ54" s="107"/>
      <c r="EK54" s="107"/>
      <c r="EL54" s="108"/>
      <c r="EM54" s="85">
        <f t="shared" si="12"/>
        <v>0</v>
      </c>
      <c r="EN54" s="107"/>
      <c r="EO54" s="107"/>
      <c r="EP54" s="107"/>
      <c r="EQ54" s="107"/>
      <c r="ER54" s="107"/>
      <c r="ES54" s="19">
        <f t="shared" si="13"/>
        <v>0</v>
      </c>
      <c r="ET54" s="17">
        <f t="shared" si="14"/>
        <v>0</v>
      </c>
      <c r="EU54" s="18">
        <f t="shared" si="15"/>
        <v>0</v>
      </c>
      <c r="EV54" s="21"/>
      <c r="EW54" s="21"/>
    </row>
    <row r="55" spans="1:153" ht="15" customHeight="1">
      <c r="A55" s="71">
        <v>0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>
        <v>0</v>
      </c>
      <c r="M55" s="71"/>
      <c r="N55" s="71"/>
      <c r="O55" s="71"/>
      <c r="P55" s="71"/>
      <c r="Q55" s="71"/>
      <c r="R55" s="71"/>
      <c r="S55" s="71"/>
      <c r="T55" s="67">
        <f t="shared" si="8"/>
        <v>0</v>
      </c>
      <c r="U55" s="67"/>
      <c r="V55" s="67"/>
      <c r="W55" s="67"/>
      <c r="X55" s="67"/>
      <c r="Y55" s="67"/>
      <c r="Z55" s="67"/>
      <c r="AA55" s="67"/>
      <c r="AB55" s="67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71">
        <v>0</v>
      </c>
      <c r="AP55" s="71"/>
      <c r="AQ55" s="71"/>
      <c r="AR55" s="71"/>
      <c r="AS55" s="71"/>
      <c r="AT55" s="71"/>
      <c r="AU55" s="71"/>
      <c r="AV55" s="71"/>
      <c r="AW55" s="71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71">
        <v>0</v>
      </c>
      <c r="BR55" s="71"/>
      <c r="BS55" s="71"/>
      <c r="BT55" s="71"/>
      <c r="BU55" s="71"/>
      <c r="BV55" s="71"/>
      <c r="BW55" s="71"/>
      <c r="BX55" s="71">
        <v>0</v>
      </c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71">
        <v>0</v>
      </c>
      <c r="CV55" s="71"/>
      <c r="CW55" s="71"/>
      <c r="CX55" s="71"/>
      <c r="CY55" s="71"/>
      <c r="CZ55" s="71"/>
      <c r="DA55" s="71"/>
      <c r="DB55" s="71"/>
      <c r="DC55" s="71"/>
      <c r="DD55" s="70">
        <f t="shared" si="9"/>
        <v>0</v>
      </c>
      <c r="DE55" s="70"/>
      <c r="DF55" s="70"/>
      <c r="DG55" s="70"/>
      <c r="DH55" s="70"/>
      <c r="DI55" s="70"/>
      <c r="DJ55" s="70"/>
      <c r="DK55" s="70"/>
      <c r="DL55" s="69">
        <f t="shared" si="10"/>
        <v>0</v>
      </c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85">
        <f t="shared" si="11"/>
        <v>0</v>
      </c>
      <c r="EH55" s="107"/>
      <c r="EI55" s="107"/>
      <c r="EJ55" s="107"/>
      <c r="EK55" s="107"/>
      <c r="EL55" s="108"/>
      <c r="EM55" s="85">
        <f t="shared" si="12"/>
        <v>0</v>
      </c>
      <c r="EN55" s="107"/>
      <c r="EO55" s="107"/>
      <c r="EP55" s="107"/>
      <c r="EQ55" s="107"/>
      <c r="ER55" s="107"/>
      <c r="ES55" s="19">
        <f t="shared" si="13"/>
        <v>0</v>
      </c>
      <c r="ET55" s="17">
        <f t="shared" si="14"/>
        <v>0</v>
      </c>
      <c r="EU55" s="18">
        <f t="shared" si="15"/>
        <v>0</v>
      </c>
      <c r="EV55" s="21"/>
      <c r="EW55" s="21"/>
    </row>
    <row r="56" spans="1:153" ht="15" customHeight="1">
      <c r="A56" s="71">
        <v>0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>
        <v>0</v>
      </c>
      <c r="M56" s="71"/>
      <c r="N56" s="71"/>
      <c r="O56" s="71"/>
      <c r="P56" s="71"/>
      <c r="Q56" s="71"/>
      <c r="R56" s="71"/>
      <c r="S56" s="71"/>
      <c r="T56" s="67">
        <f t="shared" si="8"/>
        <v>0</v>
      </c>
      <c r="U56" s="67"/>
      <c r="V56" s="67"/>
      <c r="W56" s="67"/>
      <c r="X56" s="67"/>
      <c r="Y56" s="67"/>
      <c r="Z56" s="67"/>
      <c r="AA56" s="67"/>
      <c r="AB56" s="67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71">
        <v>0</v>
      </c>
      <c r="AP56" s="71"/>
      <c r="AQ56" s="71"/>
      <c r="AR56" s="71"/>
      <c r="AS56" s="71"/>
      <c r="AT56" s="71"/>
      <c r="AU56" s="71"/>
      <c r="AV56" s="71"/>
      <c r="AW56" s="71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71">
        <v>0</v>
      </c>
      <c r="BR56" s="71"/>
      <c r="BS56" s="71"/>
      <c r="BT56" s="71"/>
      <c r="BU56" s="71"/>
      <c r="BV56" s="71"/>
      <c r="BW56" s="71"/>
      <c r="BX56" s="71">
        <v>0</v>
      </c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71">
        <v>0</v>
      </c>
      <c r="CV56" s="71"/>
      <c r="CW56" s="71"/>
      <c r="CX56" s="71"/>
      <c r="CY56" s="71"/>
      <c r="CZ56" s="71"/>
      <c r="DA56" s="71"/>
      <c r="DB56" s="71"/>
      <c r="DC56" s="71"/>
      <c r="DD56" s="70">
        <f t="shared" si="9"/>
        <v>0</v>
      </c>
      <c r="DE56" s="70"/>
      <c r="DF56" s="70"/>
      <c r="DG56" s="70"/>
      <c r="DH56" s="70"/>
      <c r="DI56" s="70"/>
      <c r="DJ56" s="70"/>
      <c r="DK56" s="70"/>
      <c r="DL56" s="69">
        <f t="shared" si="10"/>
        <v>0</v>
      </c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85">
        <f t="shared" si="11"/>
        <v>0</v>
      </c>
      <c r="EH56" s="107"/>
      <c r="EI56" s="107"/>
      <c r="EJ56" s="107"/>
      <c r="EK56" s="107"/>
      <c r="EL56" s="108"/>
      <c r="EM56" s="85">
        <f t="shared" si="12"/>
        <v>0</v>
      </c>
      <c r="EN56" s="107"/>
      <c r="EO56" s="107"/>
      <c r="EP56" s="107"/>
      <c r="EQ56" s="107"/>
      <c r="ER56" s="107"/>
      <c r="ES56" s="19">
        <f t="shared" si="13"/>
        <v>0</v>
      </c>
      <c r="ET56" s="17">
        <f t="shared" si="14"/>
        <v>0</v>
      </c>
      <c r="EU56" s="18">
        <f t="shared" si="15"/>
        <v>0</v>
      </c>
      <c r="EV56" s="21"/>
      <c r="EW56" s="21"/>
    </row>
    <row r="57" spans="1:153" ht="15" customHeight="1">
      <c r="A57" s="71">
        <v>0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>
        <v>0</v>
      </c>
      <c r="M57" s="71"/>
      <c r="N57" s="71"/>
      <c r="O57" s="71"/>
      <c r="P57" s="71"/>
      <c r="Q57" s="71"/>
      <c r="R57" s="71"/>
      <c r="S57" s="71"/>
      <c r="T57" s="67">
        <f t="shared" si="8"/>
        <v>0</v>
      </c>
      <c r="U57" s="67"/>
      <c r="V57" s="67"/>
      <c r="W57" s="67"/>
      <c r="X57" s="67"/>
      <c r="Y57" s="67"/>
      <c r="Z57" s="67"/>
      <c r="AA57" s="67"/>
      <c r="AB57" s="67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71">
        <v>0</v>
      </c>
      <c r="AP57" s="71"/>
      <c r="AQ57" s="71"/>
      <c r="AR57" s="71"/>
      <c r="AS57" s="71"/>
      <c r="AT57" s="71"/>
      <c r="AU57" s="71"/>
      <c r="AV57" s="71"/>
      <c r="AW57" s="71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71">
        <v>0</v>
      </c>
      <c r="BR57" s="71"/>
      <c r="BS57" s="71"/>
      <c r="BT57" s="71"/>
      <c r="BU57" s="71"/>
      <c r="BV57" s="71"/>
      <c r="BW57" s="71"/>
      <c r="BX57" s="71">
        <v>0</v>
      </c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71">
        <v>0</v>
      </c>
      <c r="CV57" s="71"/>
      <c r="CW57" s="71"/>
      <c r="CX57" s="71"/>
      <c r="CY57" s="71"/>
      <c r="CZ57" s="71"/>
      <c r="DA57" s="71"/>
      <c r="DB57" s="71"/>
      <c r="DC57" s="71"/>
      <c r="DD57" s="70">
        <f t="shared" si="9"/>
        <v>0</v>
      </c>
      <c r="DE57" s="70"/>
      <c r="DF57" s="70"/>
      <c r="DG57" s="70"/>
      <c r="DH57" s="70"/>
      <c r="DI57" s="70"/>
      <c r="DJ57" s="70"/>
      <c r="DK57" s="70"/>
      <c r="DL57" s="69">
        <f t="shared" si="10"/>
        <v>0</v>
      </c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85">
        <f t="shared" si="11"/>
        <v>0</v>
      </c>
      <c r="EH57" s="107"/>
      <c r="EI57" s="107"/>
      <c r="EJ57" s="107"/>
      <c r="EK57" s="107"/>
      <c r="EL57" s="108"/>
      <c r="EM57" s="85">
        <f t="shared" si="12"/>
        <v>0</v>
      </c>
      <c r="EN57" s="107"/>
      <c r="EO57" s="107"/>
      <c r="EP57" s="107"/>
      <c r="EQ57" s="107"/>
      <c r="ER57" s="107"/>
      <c r="ES57" s="19">
        <f t="shared" si="13"/>
        <v>0</v>
      </c>
      <c r="ET57" s="17">
        <f t="shared" si="14"/>
        <v>0</v>
      </c>
      <c r="EU57" s="18">
        <f t="shared" si="15"/>
        <v>0</v>
      </c>
      <c r="EV57" s="21"/>
      <c r="EW57" s="21"/>
    </row>
    <row r="58" spans="1:153" ht="15" customHeight="1">
      <c r="A58" s="71">
        <v>0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>
        <v>0</v>
      </c>
      <c r="M58" s="71"/>
      <c r="N58" s="71"/>
      <c r="O58" s="71"/>
      <c r="P58" s="71"/>
      <c r="Q58" s="71"/>
      <c r="R58" s="71"/>
      <c r="S58" s="71"/>
      <c r="T58" s="67">
        <f t="shared" si="8"/>
        <v>0</v>
      </c>
      <c r="U58" s="67"/>
      <c r="V58" s="67"/>
      <c r="W58" s="67"/>
      <c r="X58" s="67"/>
      <c r="Y58" s="67"/>
      <c r="Z58" s="67"/>
      <c r="AA58" s="67"/>
      <c r="AB58" s="67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71">
        <v>0</v>
      </c>
      <c r="AP58" s="71"/>
      <c r="AQ58" s="71"/>
      <c r="AR58" s="71"/>
      <c r="AS58" s="71"/>
      <c r="AT58" s="71"/>
      <c r="AU58" s="71"/>
      <c r="AV58" s="71"/>
      <c r="AW58" s="71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71">
        <v>0</v>
      </c>
      <c r="BR58" s="71"/>
      <c r="BS58" s="71"/>
      <c r="BT58" s="71"/>
      <c r="BU58" s="71"/>
      <c r="BV58" s="71"/>
      <c r="BW58" s="71"/>
      <c r="BX58" s="71">
        <v>0</v>
      </c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71">
        <v>0</v>
      </c>
      <c r="CV58" s="71"/>
      <c r="CW58" s="71"/>
      <c r="CX58" s="71"/>
      <c r="CY58" s="71"/>
      <c r="CZ58" s="71"/>
      <c r="DA58" s="71"/>
      <c r="DB58" s="71"/>
      <c r="DC58" s="71"/>
      <c r="DD58" s="70">
        <f t="shared" si="9"/>
        <v>0</v>
      </c>
      <c r="DE58" s="70"/>
      <c r="DF58" s="70"/>
      <c r="DG58" s="70"/>
      <c r="DH58" s="70"/>
      <c r="DI58" s="70"/>
      <c r="DJ58" s="70"/>
      <c r="DK58" s="70"/>
      <c r="DL58" s="69">
        <f t="shared" si="10"/>
        <v>0</v>
      </c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85">
        <f t="shared" si="11"/>
        <v>0</v>
      </c>
      <c r="EH58" s="107"/>
      <c r="EI58" s="107"/>
      <c r="EJ58" s="107"/>
      <c r="EK58" s="107"/>
      <c r="EL58" s="108"/>
      <c r="EM58" s="85">
        <f t="shared" si="12"/>
        <v>0</v>
      </c>
      <c r="EN58" s="107"/>
      <c r="EO58" s="107"/>
      <c r="EP58" s="107"/>
      <c r="EQ58" s="107"/>
      <c r="ER58" s="107"/>
      <c r="ES58" s="19">
        <f t="shared" si="13"/>
        <v>0</v>
      </c>
      <c r="ET58" s="17">
        <f t="shared" si="14"/>
        <v>0</v>
      </c>
      <c r="EU58" s="18">
        <f t="shared" si="15"/>
        <v>0</v>
      </c>
      <c r="EV58" s="21"/>
      <c r="EW58" s="21"/>
    </row>
    <row r="59" spans="1:153" ht="15" customHeight="1">
      <c r="A59" s="71">
        <v>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>
        <v>0</v>
      </c>
      <c r="M59" s="71"/>
      <c r="N59" s="71"/>
      <c r="O59" s="71"/>
      <c r="P59" s="71"/>
      <c r="Q59" s="71"/>
      <c r="R59" s="71"/>
      <c r="S59" s="71"/>
      <c r="T59" s="67">
        <f t="shared" si="8"/>
        <v>0</v>
      </c>
      <c r="U59" s="67"/>
      <c r="V59" s="67"/>
      <c r="W59" s="67"/>
      <c r="X59" s="67"/>
      <c r="Y59" s="67"/>
      <c r="Z59" s="67"/>
      <c r="AA59" s="67"/>
      <c r="AB59" s="67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71">
        <v>0</v>
      </c>
      <c r="AP59" s="71"/>
      <c r="AQ59" s="71"/>
      <c r="AR59" s="71"/>
      <c r="AS59" s="71"/>
      <c r="AT59" s="71"/>
      <c r="AU59" s="71"/>
      <c r="AV59" s="71"/>
      <c r="AW59" s="71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71">
        <v>0</v>
      </c>
      <c r="BR59" s="71"/>
      <c r="BS59" s="71"/>
      <c r="BT59" s="71"/>
      <c r="BU59" s="71"/>
      <c r="BV59" s="71"/>
      <c r="BW59" s="71"/>
      <c r="BX59" s="71">
        <v>0</v>
      </c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71">
        <v>0</v>
      </c>
      <c r="CV59" s="71"/>
      <c r="CW59" s="71"/>
      <c r="CX59" s="71"/>
      <c r="CY59" s="71"/>
      <c r="CZ59" s="71"/>
      <c r="DA59" s="71"/>
      <c r="DB59" s="71"/>
      <c r="DC59" s="71"/>
      <c r="DD59" s="70">
        <f t="shared" si="9"/>
        <v>0</v>
      </c>
      <c r="DE59" s="70"/>
      <c r="DF59" s="70"/>
      <c r="DG59" s="70"/>
      <c r="DH59" s="70"/>
      <c r="DI59" s="70"/>
      <c r="DJ59" s="70"/>
      <c r="DK59" s="70"/>
      <c r="DL59" s="69">
        <f t="shared" si="10"/>
        <v>0</v>
      </c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85">
        <f t="shared" si="11"/>
        <v>0</v>
      </c>
      <c r="EH59" s="107"/>
      <c r="EI59" s="107"/>
      <c r="EJ59" s="107"/>
      <c r="EK59" s="107"/>
      <c r="EL59" s="108"/>
      <c r="EM59" s="85">
        <f t="shared" si="12"/>
        <v>0</v>
      </c>
      <c r="EN59" s="107"/>
      <c r="EO59" s="107"/>
      <c r="EP59" s="107"/>
      <c r="EQ59" s="107"/>
      <c r="ER59" s="107"/>
      <c r="ES59" s="19">
        <f t="shared" si="13"/>
        <v>0</v>
      </c>
      <c r="ET59" s="17">
        <f t="shared" si="14"/>
        <v>0</v>
      </c>
      <c r="EU59" s="18">
        <f t="shared" si="15"/>
        <v>0</v>
      </c>
      <c r="EV59" s="21"/>
      <c r="EW59" s="21"/>
    </row>
    <row r="60" spans="1:153" ht="15" customHeight="1">
      <c r="A60" s="71">
        <v>0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>
        <v>0</v>
      </c>
      <c r="M60" s="71"/>
      <c r="N60" s="71"/>
      <c r="O60" s="71"/>
      <c r="P60" s="71"/>
      <c r="Q60" s="71"/>
      <c r="R60" s="71"/>
      <c r="S60" s="71"/>
      <c r="T60" s="67">
        <f t="shared" si="8"/>
        <v>0</v>
      </c>
      <c r="U60" s="67"/>
      <c r="V60" s="67"/>
      <c r="W60" s="67"/>
      <c r="X60" s="67"/>
      <c r="Y60" s="67"/>
      <c r="Z60" s="67"/>
      <c r="AA60" s="67"/>
      <c r="AB60" s="67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71">
        <v>0</v>
      </c>
      <c r="AP60" s="71"/>
      <c r="AQ60" s="71"/>
      <c r="AR60" s="71"/>
      <c r="AS60" s="71"/>
      <c r="AT60" s="71"/>
      <c r="AU60" s="71"/>
      <c r="AV60" s="71"/>
      <c r="AW60" s="71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71">
        <v>0</v>
      </c>
      <c r="BR60" s="71"/>
      <c r="BS60" s="71"/>
      <c r="BT60" s="71"/>
      <c r="BU60" s="71"/>
      <c r="BV60" s="71"/>
      <c r="BW60" s="71"/>
      <c r="BX60" s="71">
        <v>0</v>
      </c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71">
        <v>0</v>
      </c>
      <c r="CV60" s="71"/>
      <c r="CW60" s="71"/>
      <c r="CX60" s="71"/>
      <c r="CY60" s="71"/>
      <c r="CZ60" s="71"/>
      <c r="DA60" s="71"/>
      <c r="DB60" s="71"/>
      <c r="DC60" s="71"/>
      <c r="DD60" s="70">
        <f t="shared" si="9"/>
        <v>0</v>
      </c>
      <c r="DE60" s="70"/>
      <c r="DF60" s="70"/>
      <c r="DG60" s="70"/>
      <c r="DH60" s="70"/>
      <c r="DI60" s="70"/>
      <c r="DJ60" s="70"/>
      <c r="DK60" s="70"/>
      <c r="DL60" s="69">
        <f t="shared" si="10"/>
        <v>0</v>
      </c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85">
        <f t="shared" si="11"/>
        <v>0</v>
      </c>
      <c r="EH60" s="107"/>
      <c r="EI60" s="107"/>
      <c r="EJ60" s="107"/>
      <c r="EK60" s="107"/>
      <c r="EL60" s="108"/>
      <c r="EM60" s="85">
        <f t="shared" si="12"/>
        <v>0</v>
      </c>
      <c r="EN60" s="107"/>
      <c r="EO60" s="107"/>
      <c r="EP60" s="107"/>
      <c r="EQ60" s="107"/>
      <c r="ER60" s="107"/>
      <c r="ES60" s="19">
        <f t="shared" si="13"/>
        <v>0</v>
      </c>
      <c r="ET60" s="17">
        <f t="shared" si="14"/>
        <v>0</v>
      </c>
      <c r="EU60" s="18">
        <f t="shared" si="15"/>
        <v>0</v>
      </c>
      <c r="EV60" s="21"/>
      <c r="EW60" s="21"/>
    </row>
    <row r="61" spans="1:153" ht="15" customHeight="1">
      <c r="A61" s="71">
        <v>0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>
        <v>0</v>
      </c>
      <c r="M61" s="71"/>
      <c r="N61" s="71"/>
      <c r="O61" s="71"/>
      <c r="P61" s="71"/>
      <c r="Q61" s="71"/>
      <c r="R61" s="71"/>
      <c r="S61" s="71"/>
      <c r="T61" s="67">
        <f t="shared" si="8"/>
        <v>0</v>
      </c>
      <c r="U61" s="67"/>
      <c r="V61" s="67"/>
      <c r="W61" s="67"/>
      <c r="X61" s="67"/>
      <c r="Y61" s="67"/>
      <c r="Z61" s="67"/>
      <c r="AA61" s="67"/>
      <c r="AB61" s="67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71">
        <v>0</v>
      </c>
      <c r="AP61" s="71"/>
      <c r="AQ61" s="71"/>
      <c r="AR61" s="71"/>
      <c r="AS61" s="71"/>
      <c r="AT61" s="71"/>
      <c r="AU61" s="71"/>
      <c r="AV61" s="71"/>
      <c r="AW61" s="71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71">
        <v>0</v>
      </c>
      <c r="BR61" s="71"/>
      <c r="BS61" s="71"/>
      <c r="BT61" s="71"/>
      <c r="BU61" s="71"/>
      <c r="BV61" s="71"/>
      <c r="BW61" s="71"/>
      <c r="BX61" s="71">
        <v>0</v>
      </c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71">
        <v>0</v>
      </c>
      <c r="CV61" s="71"/>
      <c r="CW61" s="71"/>
      <c r="CX61" s="71"/>
      <c r="CY61" s="71"/>
      <c r="CZ61" s="71"/>
      <c r="DA61" s="71"/>
      <c r="DB61" s="71"/>
      <c r="DC61" s="71"/>
      <c r="DD61" s="70">
        <f t="shared" si="9"/>
        <v>0</v>
      </c>
      <c r="DE61" s="70"/>
      <c r="DF61" s="70"/>
      <c r="DG61" s="70"/>
      <c r="DH61" s="70"/>
      <c r="DI61" s="70"/>
      <c r="DJ61" s="70"/>
      <c r="DK61" s="70"/>
      <c r="DL61" s="69">
        <f t="shared" si="10"/>
        <v>0</v>
      </c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85">
        <f t="shared" si="11"/>
        <v>0</v>
      </c>
      <c r="EH61" s="107"/>
      <c r="EI61" s="107"/>
      <c r="EJ61" s="107"/>
      <c r="EK61" s="107"/>
      <c r="EL61" s="108"/>
      <c r="EM61" s="85">
        <f t="shared" si="12"/>
        <v>0</v>
      </c>
      <c r="EN61" s="107"/>
      <c r="EO61" s="107"/>
      <c r="EP61" s="107"/>
      <c r="EQ61" s="107"/>
      <c r="ER61" s="107"/>
      <c r="ES61" s="19">
        <f t="shared" si="13"/>
        <v>0</v>
      </c>
      <c r="ET61" s="17">
        <f t="shared" si="14"/>
        <v>0</v>
      </c>
      <c r="EU61" s="18">
        <f t="shared" si="15"/>
        <v>0</v>
      </c>
      <c r="EV61" s="21"/>
      <c r="EW61" s="21"/>
    </row>
    <row r="62" spans="1:153" ht="15" customHeight="1">
      <c r="A62" s="71">
        <v>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>
        <v>0</v>
      </c>
      <c r="M62" s="71"/>
      <c r="N62" s="71"/>
      <c r="O62" s="71"/>
      <c r="P62" s="71"/>
      <c r="Q62" s="71"/>
      <c r="R62" s="71"/>
      <c r="S62" s="71"/>
      <c r="T62" s="67">
        <f t="shared" si="8"/>
        <v>0</v>
      </c>
      <c r="U62" s="67"/>
      <c r="V62" s="67"/>
      <c r="W62" s="67"/>
      <c r="X62" s="67"/>
      <c r="Y62" s="67"/>
      <c r="Z62" s="67"/>
      <c r="AA62" s="67"/>
      <c r="AB62" s="67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71">
        <v>0</v>
      </c>
      <c r="AP62" s="71"/>
      <c r="AQ62" s="71"/>
      <c r="AR62" s="71"/>
      <c r="AS62" s="71"/>
      <c r="AT62" s="71"/>
      <c r="AU62" s="71"/>
      <c r="AV62" s="71"/>
      <c r="AW62" s="71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71">
        <v>0</v>
      </c>
      <c r="BR62" s="71"/>
      <c r="BS62" s="71"/>
      <c r="BT62" s="71"/>
      <c r="BU62" s="71"/>
      <c r="BV62" s="71"/>
      <c r="BW62" s="71"/>
      <c r="BX62" s="71">
        <v>0</v>
      </c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71">
        <v>0</v>
      </c>
      <c r="CV62" s="71"/>
      <c r="CW62" s="71"/>
      <c r="CX62" s="71"/>
      <c r="CY62" s="71"/>
      <c r="CZ62" s="71"/>
      <c r="DA62" s="71"/>
      <c r="DB62" s="71"/>
      <c r="DC62" s="71"/>
      <c r="DD62" s="70">
        <f t="shared" si="9"/>
        <v>0</v>
      </c>
      <c r="DE62" s="70"/>
      <c r="DF62" s="70"/>
      <c r="DG62" s="70"/>
      <c r="DH62" s="70"/>
      <c r="DI62" s="70"/>
      <c r="DJ62" s="70"/>
      <c r="DK62" s="70"/>
      <c r="DL62" s="69">
        <f t="shared" si="10"/>
        <v>0</v>
      </c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85">
        <f t="shared" si="11"/>
        <v>0</v>
      </c>
      <c r="EH62" s="107"/>
      <c r="EI62" s="107"/>
      <c r="EJ62" s="107"/>
      <c r="EK62" s="107"/>
      <c r="EL62" s="108"/>
      <c r="EM62" s="85">
        <f t="shared" si="12"/>
        <v>0</v>
      </c>
      <c r="EN62" s="107"/>
      <c r="EO62" s="107"/>
      <c r="EP62" s="107"/>
      <c r="EQ62" s="107"/>
      <c r="ER62" s="107"/>
      <c r="ES62" s="19">
        <f t="shared" si="13"/>
        <v>0</v>
      </c>
      <c r="ET62" s="17">
        <f t="shared" si="14"/>
        <v>0</v>
      </c>
      <c r="EU62" s="18">
        <f t="shared" si="15"/>
        <v>0</v>
      </c>
      <c r="EV62" s="21"/>
      <c r="EW62" s="21"/>
    </row>
    <row r="63" spans="1:153" ht="15" customHeight="1">
      <c r="A63" s="71">
        <v>0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>
        <v>0</v>
      </c>
      <c r="M63" s="71"/>
      <c r="N63" s="71"/>
      <c r="O63" s="71"/>
      <c r="P63" s="71"/>
      <c r="Q63" s="71"/>
      <c r="R63" s="71"/>
      <c r="S63" s="71"/>
      <c r="T63" s="67">
        <f t="shared" si="8"/>
        <v>0</v>
      </c>
      <c r="U63" s="67"/>
      <c r="V63" s="67"/>
      <c r="W63" s="67"/>
      <c r="X63" s="67"/>
      <c r="Y63" s="67"/>
      <c r="Z63" s="67"/>
      <c r="AA63" s="67"/>
      <c r="AB63" s="67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71">
        <v>0</v>
      </c>
      <c r="AP63" s="71"/>
      <c r="AQ63" s="71"/>
      <c r="AR63" s="71"/>
      <c r="AS63" s="71"/>
      <c r="AT63" s="71"/>
      <c r="AU63" s="71"/>
      <c r="AV63" s="71"/>
      <c r="AW63" s="71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71">
        <v>0</v>
      </c>
      <c r="BR63" s="71"/>
      <c r="BS63" s="71"/>
      <c r="BT63" s="71"/>
      <c r="BU63" s="71"/>
      <c r="BV63" s="71"/>
      <c r="BW63" s="71"/>
      <c r="BX63" s="71">
        <v>0</v>
      </c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71">
        <v>0</v>
      </c>
      <c r="CV63" s="71"/>
      <c r="CW63" s="71"/>
      <c r="CX63" s="71"/>
      <c r="CY63" s="71"/>
      <c r="CZ63" s="71"/>
      <c r="DA63" s="71"/>
      <c r="DB63" s="71"/>
      <c r="DC63" s="71"/>
      <c r="DD63" s="70">
        <f t="shared" si="9"/>
        <v>0</v>
      </c>
      <c r="DE63" s="70"/>
      <c r="DF63" s="70"/>
      <c r="DG63" s="70"/>
      <c r="DH63" s="70"/>
      <c r="DI63" s="70"/>
      <c r="DJ63" s="70"/>
      <c r="DK63" s="70"/>
      <c r="DL63" s="69">
        <f t="shared" si="10"/>
        <v>0</v>
      </c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85">
        <f t="shared" si="11"/>
        <v>0</v>
      </c>
      <c r="EH63" s="107"/>
      <c r="EI63" s="107"/>
      <c r="EJ63" s="107"/>
      <c r="EK63" s="107"/>
      <c r="EL63" s="108"/>
      <c r="EM63" s="85">
        <f t="shared" si="12"/>
        <v>0</v>
      </c>
      <c r="EN63" s="107"/>
      <c r="EO63" s="107"/>
      <c r="EP63" s="107"/>
      <c r="EQ63" s="107"/>
      <c r="ER63" s="107"/>
      <c r="ES63" s="19">
        <f t="shared" si="13"/>
        <v>0</v>
      </c>
      <c r="ET63" s="17">
        <f t="shared" si="14"/>
        <v>0</v>
      </c>
      <c r="EU63" s="18">
        <f t="shared" si="15"/>
        <v>0</v>
      </c>
      <c r="EV63" s="21"/>
      <c r="EW63" s="21"/>
    </row>
    <row r="64" spans="1:153" ht="15" customHeight="1" hidden="1">
      <c r="A64" s="71">
        <v>0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>
        <v>0</v>
      </c>
      <c r="M64" s="71"/>
      <c r="N64" s="71"/>
      <c r="O64" s="71"/>
      <c r="P64" s="71"/>
      <c r="Q64" s="71"/>
      <c r="R64" s="71"/>
      <c r="S64" s="71"/>
      <c r="T64" s="67">
        <f t="shared" si="8"/>
        <v>0</v>
      </c>
      <c r="U64" s="67"/>
      <c r="V64" s="67"/>
      <c r="W64" s="67"/>
      <c r="X64" s="67"/>
      <c r="Y64" s="67"/>
      <c r="Z64" s="67"/>
      <c r="AA64" s="67"/>
      <c r="AB64" s="67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71">
        <v>0</v>
      </c>
      <c r="AP64" s="71"/>
      <c r="AQ64" s="71"/>
      <c r="AR64" s="71"/>
      <c r="AS64" s="71"/>
      <c r="AT64" s="71"/>
      <c r="AU64" s="71"/>
      <c r="AV64" s="71"/>
      <c r="AW64" s="71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71">
        <v>0</v>
      </c>
      <c r="BR64" s="71"/>
      <c r="BS64" s="71"/>
      <c r="BT64" s="71"/>
      <c r="BU64" s="71"/>
      <c r="BV64" s="71"/>
      <c r="BW64" s="71"/>
      <c r="BX64" s="71">
        <v>0</v>
      </c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71">
        <v>0</v>
      </c>
      <c r="CV64" s="71"/>
      <c r="CW64" s="71"/>
      <c r="CX64" s="71"/>
      <c r="CY64" s="71"/>
      <c r="CZ64" s="71"/>
      <c r="DA64" s="71"/>
      <c r="DB64" s="71"/>
      <c r="DC64" s="71"/>
      <c r="DD64" s="70">
        <f t="shared" si="9"/>
        <v>0</v>
      </c>
      <c r="DE64" s="70"/>
      <c r="DF64" s="70"/>
      <c r="DG64" s="70"/>
      <c r="DH64" s="70"/>
      <c r="DI64" s="70"/>
      <c r="DJ64" s="70"/>
      <c r="DK64" s="70"/>
      <c r="DL64" s="69">
        <f t="shared" si="10"/>
        <v>0</v>
      </c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85">
        <f t="shared" si="11"/>
        <v>0</v>
      </c>
      <c r="EH64" s="107"/>
      <c r="EI64" s="107"/>
      <c r="EJ64" s="107"/>
      <c r="EK64" s="107"/>
      <c r="EL64" s="108"/>
      <c r="EM64" s="85">
        <f t="shared" si="12"/>
        <v>0</v>
      </c>
      <c r="EN64" s="107"/>
      <c r="EO64" s="107"/>
      <c r="EP64" s="107"/>
      <c r="EQ64" s="107"/>
      <c r="ER64" s="107"/>
      <c r="ES64" s="19">
        <f t="shared" si="13"/>
        <v>0</v>
      </c>
      <c r="ET64" s="17">
        <f t="shared" si="14"/>
        <v>0</v>
      </c>
      <c r="EU64" s="18">
        <f t="shared" si="15"/>
        <v>0</v>
      </c>
      <c r="EV64" s="21"/>
      <c r="EW64" s="21"/>
    </row>
    <row r="65" spans="1:153" ht="15" customHeight="1">
      <c r="A65" s="121" t="s">
        <v>53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5"/>
      <c r="AN65" s="5"/>
      <c r="AO65" s="67">
        <f>SUM(AO49:AW64)</f>
        <v>0</v>
      </c>
      <c r="AP65" s="67"/>
      <c r="AQ65" s="67"/>
      <c r="AR65" s="67"/>
      <c r="AS65" s="67"/>
      <c r="AT65" s="67"/>
      <c r="AU65" s="67"/>
      <c r="AV65" s="67"/>
      <c r="AW65" s="67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67">
        <f>SUM(CU49:DC64)</f>
        <v>0</v>
      </c>
      <c r="CV65" s="67"/>
      <c r="CW65" s="67"/>
      <c r="CX65" s="67"/>
      <c r="CY65" s="67"/>
      <c r="CZ65" s="67"/>
      <c r="DA65" s="67"/>
      <c r="DB65" s="67"/>
      <c r="DC65" s="67"/>
      <c r="DD65" s="5"/>
      <c r="DE65" s="5"/>
      <c r="DF65" s="5"/>
      <c r="DG65" s="5"/>
      <c r="DH65" s="5"/>
      <c r="DI65" s="5"/>
      <c r="DJ65" s="5"/>
      <c r="DK65" s="5"/>
      <c r="DL65" s="67">
        <f>SUM(DL49:EF64)</f>
        <v>0</v>
      </c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21"/>
      <c r="EV65" s="21"/>
      <c r="EW65" s="21"/>
    </row>
    <row r="66" spans="1:153" ht="15" customHeight="1">
      <c r="A66" s="124" t="s">
        <v>54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5"/>
      <c r="AN66" s="5"/>
      <c r="AO66" s="67">
        <f>BR33+AO65</f>
        <v>0</v>
      </c>
      <c r="AP66" s="67"/>
      <c r="AQ66" s="67"/>
      <c r="AR66" s="67"/>
      <c r="AS66" s="67"/>
      <c r="AT66" s="67"/>
      <c r="AU66" s="67"/>
      <c r="AV66" s="67"/>
      <c r="AW66" s="67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99">
        <v>0</v>
      </c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21"/>
      <c r="EV66" s="21"/>
      <c r="EW66" s="21"/>
    </row>
    <row r="67" spans="1:153" ht="11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130"/>
      <c r="EH67" s="131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21"/>
      <c r="EV67" s="21"/>
      <c r="EW67" s="21"/>
    </row>
    <row r="68" spans="1:153" ht="11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130"/>
      <c r="EH68" s="131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21"/>
      <c r="EV68" s="21"/>
      <c r="EW68" s="21"/>
    </row>
    <row r="69" spans="1:153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130"/>
      <c r="EH69" s="131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21"/>
      <c r="EV69" s="21"/>
      <c r="EW69" s="21"/>
    </row>
    <row r="70" spans="1:153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3"/>
      <c r="ED70" s="87" t="s">
        <v>28</v>
      </c>
      <c r="EE70" s="87"/>
      <c r="EF70" s="88"/>
      <c r="EG70" s="86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21"/>
      <c r="EV70" s="21"/>
      <c r="EW70" s="21"/>
    </row>
    <row r="71" spans="1:153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87"/>
      <c r="EE71" s="87"/>
      <c r="EF71" s="88"/>
      <c r="EG71" s="86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1"/>
      <c r="EV71" s="21"/>
      <c r="EW71" s="21"/>
    </row>
    <row r="72" spans="1:153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87"/>
      <c r="EE72" s="87"/>
      <c r="EF72" s="88"/>
      <c r="EG72" s="86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1"/>
      <c r="EV72" s="21"/>
      <c r="EW72" s="21"/>
    </row>
    <row r="73" spans="1:153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87"/>
      <c r="EE73" s="87"/>
      <c r="EF73" s="88"/>
      <c r="EG73" s="86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1"/>
      <c r="EV73" s="21"/>
      <c r="EW73" s="21"/>
    </row>
    <row r="74" spans="1:153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89"/>
      <c r="EE74" s="89"/>
      <c r="EF74" s="88"/>
      <c r="EG74" s="86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1"/>
      <c r="EV74" s="21"/>
      <c r="EW74" s="21"/>
    </row>
    <row r="75" spans="1:153" ht="15" customHeight="1">
      <c r="A75" s="113" t="s">
        <v>55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21"/>
      <c r="EV75" s="21"/>
      <c r="EW75" s="21"/>
    </row>
    <row r="76" spans="1:153" ht="47.25" customHeight="1">
      <c r="A76" s="115" t="s">
        <v>34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 t="s">
        <v>35</v>
      </c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 t="s">
        <v>36</v>
      </c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 t="s">
        <v>37</v>
      </c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3" t="s">
        <v>38</v>
      </c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21"/>
      <c r="EV76" s="21"/>
      <c r="EW76" s="21"/>
    </row>
    <row r="77" spans="1:153" ht="24.75" customHeight="1">
      <c r="A77" s="101" t="s">
        <v>41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3"/>
      <c r="L77" s="101" t="s">
        <v>49</v>
      </c>
      <c r="M77" s="102"/>
      <c r="N77" s="102"/>
      <c r="O77" s="102"/>
      <c r="P77" s="102"/>
      <c r="Q77" s="102"/>
      <c r="R77" s="102"/>
      <c r="S77" s="103"/>
      <c r="T77" s="93" t="s">
        <v>50</v>
      </c>
      <c r="U77" s="94"/>
      <c r="V77" s="94"/>
      <c r="W77" s="94"/>
      <c r="X77" s="94"/>
      <c r="Y77" s="94"/>
      <c r="Z77" s="94"/>
      <c r="AA77" s="94"/>
      <c r="AB77" s="95"/>
      <c r="AC77" s="93" t="s">
        <v>42</v>
      </c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5"/>
      <c r="AO77" s="93" t="s">
        <v>43</v>
      </c>
      <c r="AP77" s="94"/>
      <c r="AQ77" s="94"/>
      <c r="AR77" s="94"/>
      <c r="AS77" s="94"/>
      <c r="AT77" s="94"/>
      <c r="AU77" s="94"/>
      <c r="AV77" s="94"/>
      <c r="AW77" s="95"/>
      <c r="AX77" s="93" t="s">
        <v>44</v>
      </c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5"/>
      <c r="BQ77" s="101" t="s">
        <v>49</v>
      </c>
      <c r="BR77" s="102"/>
      <c r="BS77" s="102"/>
      <c r="BT77" s="102"/>
      <c r="BU77" s="102"/>
      <c r="BV77" s="102"/>
      <c r="BW77" s="103"/>
      <c r="BX77" s="93" t="s">
        <v>45</v>
      </c>
      <c r="BY77" s="94"/>
      <c r="BZ77" s="94"/>
      <c r="CA77" s="94"/>
      <c r="CB77" s="94"/>
      <c r="CC77" s="94"/>
      <c r="CD77" s="94"/>
      <c r="CE77" s="94"/>
      <c r="CF77" s="94"/>
      <c r="CG77" s="94"/>
      <c r="CH77" s="95"/>
      <c r="CI77" s="93" t="s">
        <v>42</v>
      </c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5"/>
      <c r="CU77" s="93" t="s">
        <v>46</v>
      </c>
      <c r="CV77" s="94"/>
      <c r="CW77" s="94"/>
      <c r="CX77" s="94"/>
      <c r="CY77" s="94"/>
      <c r="CZ77" s="94"/>
      <c r="DA77" s="94"/>
      <c r="DB77" s="94"/>
      <c r="DC77" s="95"/>
      <c r="DD77" s="101" t="s">
        <v>49</v>
      </c>
      <c r="DE77" s="102"/>
      <c r="DF77" s="102"/>
      <c r="DG77" s="102"/>
      <c r="DH77" s="102"/>
      <c r="DI77" s="102"/>
      <c r="DJ77" s="102"/>
      <c r="DK77" s="103"/>
      <c r="DL77" s="101" t="s">
        <v>56</v>
      </c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3"/>
      <c r="EG77" s="140" t="s">
        <v>60</v>
      </c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14" t="s">
        <v>61</v>
      </c>
      <c r="ET77" s="114"/>
      <c r="EU77" s="21"/>
      <c r="EV77" s="21"/>
      <c r="EW77" s="21"/>
    </row>
    <row r="78" spans="1:153" ht="33.75" customHeight="1">
      <c r="A78" s="104"/>
      <c r="B78" s="105"/>
      <c r="C78" s="105"/>
      <c r="D78" s="105"/>
      <c r="E78" s="105"/>
      <c r="F78" s="105"/>
      <c r="G78" s="105"/>
      <c r="H78" s="105"/>
      <c r="I78" s="105"/>
      <c r="J78" s="105"/>
      <c r="K78" s="106"/>
      <c r="L78" s="104"/>
      <c r="M78" s="105"/>
      <c r="N78" s="105"/>
      <c r="O78" s="105"/>
      <c r="P78" s="105"/>
      <c r="Q78" s="105"/>
      <c r="R78" s="105"/>
      <c r="S78" s="106"/>
      <c r="T78" s="96"/>
      <c r="U78" s="97"/>
      <c r="V78" s="97"/>
      <c r="W78" s="97"/>
      <c r="X78" s="97"/>
      <c r="Y78" s="97"/>
      <c r="Z78" s="97"/>
      <c r="AA78" s="97"/>
      <c r="AB78" s="98"/>
      <c r="AC78" s="96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8"/>
      <c r="AO78" s="96"/>
      <c r="AP78" s="97"/>
      <c r="AQ78" s="97"/>
      <c r="AR78" s="97"/>
      <c r="AS78" s="97"/>
      <c r="AT78" s="97"/>
      <c r="AU78" s="97"/>
      <c r="AV78" s="97"/>
      <c r="AW78" s="98"/>
      <c r="AX78" s="96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8"/>
      <c r="BQ78" s="104"/>
      <c r="BR78" s="105"/>
      <c r="BS78" s="105"/>
      <c r="BT78" s="105"/>
      <c r="BU78" s="105"/>
      <c r="BV78" s="105"/>
      <c r="BW78" s="106"/>
      <c r="BX78" s="96"/>
      <c r="BY78" s="97"/>
      <c r="BZ78" s="97"/>
      <c r="CA78" s="97"/>
      <c r="CB78" s="97"/>
      <c r="CC78" s="97"/>
      <c r="CD78" s="97"/>
      <c r="CE78" s="97"/>
      <c r="CF78" s="97"/>
      <c r="CG78" s="97"/>
      <c r="CH78" s="98"/>
      <c r="CI78" s="96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8"/>
      <c r="CU78" s="96"/>
      <c r="CV78" s="97"/>
      <c r="CW78" s="97"/>
      <c r="CX78" s="97"/>
      <c r="CY78" s="97"/>
      <c r="CZ78" s="97"/>
      <c r="DA78" s="97"/>
      <c r="DB78" s="97"/>
      <c r="DC78" s="98"/>
      <c r="DD78" s="104"/>
      <c r="DE78" s="105"/>
      <c r="DF78" s="105"/>
      <c r="DG78" s="105"/>
      <c r="DH78" s="105"/>
      <c r="DI78" s="105"/>
      <c r="DJ78" s="105"/>
      <c r="DK78" s="106"/>
      <c r="DL78" s="104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  <c r="EF78" s="106"/>
      <c r="EG78" s="142" t="s">
        <v>63</v>
      </c>
      <c r="EH78" s="145"/>
      <c r="EI78" s="145"/>
      <c r="EJ78" s="145"/>
      <c r="EK78" s="145"/>
      <c r="EL78" s="146"/>
      <c r="EM78" s="142" t="s">
        <v>40</v>
      </c>
      <c r="EN78" s="143"/>
      <c r="EO78" s="143"/>
      <c r="EP78" s="143"/>
      <c r="EQ78" s="143"/>
      <c r="ER78" s="144"/>
      <c r="ES78" s="16" t="s">
        <v>39</v>
      </c>
      <c r="ET78" s="16" t="s">
        <v>40</v>
      </c>
      <c r="EU78" s="21"/>
      <c r="EV78" s="21"/>
      <c r="EW78" s="21"/>
    </row>
    <row r="79" spans="1:153" ht="15" customHeight="1">
      <c r="A79" s="81">
        <v>33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>
        <v>34</v>
      </c>
      <c r="M79" s="81"/>
      <c r="N79" s="81"/>
      <c r="O79" s="81"/>
      <c r="P79" s="81"/>
      <c r="Q79" s="81"/>
      <c r="R79" s="81"/>
      <c r="S79" s="81"/>
      <c r="T79" s="81">
        <v>35</v>
      </c>
      <c r="U79" s="81"/>
      <c r="V79" s="81"/>
      <c r="W79" s="81"/>
      <c r="X79" s="81"/>
      <c r="Y79" s="81"/>
      <c r="Z79" s="81"/>
      <c r="AA79" s="81"/>
      <c r="AB79" s="81"/>
      <c r="AC79" s="81">
        <v>36</v>
      </c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>
        <v>37</v>
      </c>
      <c r="AP79" s="81"/>
      <c r="AQ79" s="81"/>
      <c r="AR79" s="81"/>
      <c r="AS79" s="81"/>
      <c r="AT79" s="81"/>
      <c r="AU79" s="81"/>
      <c r="AV79" s="81"/>
      <c r="AW79" s="81"/>
      <c r="AX79" s="81">
        <v>38</v>
      </c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>
        <v>39</v>
      </c>
      <c r="BR79" s="81"/>
      <c r="BS79" s="81"/>
      <c r="BT79" s="81"/>
      <c r="BU79" s="81"/>
      <c r="BV79" s="81"/>
      <c r="BW79" s="81"/>
      <c r="BX79" s="81">
        <v>40</v>
      </c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>
        <v>41</v>
      </c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>
        <v>42</v>
      </c>
      <c r="CV79" s="81"/>
      <c r="CW79" s="81"/>
      <c r="CX79" s="81"/>
      <c r="CY79" s="81"/>
      <c r="CZ79" s="81"/>
      <c r="DA79" s="81"/>
      <c r="DB79" s="81"/>
      <c r="DC79" s="81"/>
      <c r="DD79" s="81">
        <v>43</v>
      </c>
      <c r="DE79" s="81"/>
      <c r="DF79" s="81"/>
      <c r="DG79" s="81"/>
      <c r="DH79" s="81"/>
      <c r="DI79" s="81"/>
      <c r="DJ79" s="81"/>
      <c r="DK79" s="81"/>
      <c r="DL79" s="81">
        <v>44</v>
      </c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>
        <v>45</v>
      </c>
      <c r="EH79" s="81"/>
      <c r="EI79" s="81"/>
      <c r="EJ79" s="81"/>
      <c r="EK79" s="81"/>
      <c r="EL79" s="81"/>
      <c r="EM79" s="82">
        <v>46</v>
      </c>
      <c r="EN79" s="82"/>
      <c r="EO79" s="82"/>
      <c r="EP79" s="82"/>
      <c r="EQ79" s="82"/>
      <c r="ER79" s="83"/>
      <c r="ES79" s="13" t="s">
        <v>68</v>
      </c>
      <c r="ET79" s="13" t="s">
        <v>69</v>
      </c>
      <c r="EU79" s="21"/>
      <c r="EV79" s="21"/>
      <c r="EW79" s="21"/>
    </row>
    <row r="80" spans="1:153" ht="15" customHeight="1" hidden="1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67"/>
      <c r="U80" s="67"/>
      <c r="V80" s="67"/>
      <c r="W80" s="67"/>
      <c r="X80" s="67"/>
      <c r="Y80" s="67"/>
      <c r="Z80" s="67"/>
      <c r="AA80" s="67"/>
      <c r="AB80" s="67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71"/>
      <c r="AP80" s="71"/>
      <c r="AQ80" s="71"/>
      <c r="AR80" s="71"/>
      <c r="AS80" s="71"/>
      <c r="AT80" s="71"/>
      <c r="AU80" s="71"/>
      <c r="AV80" s="71"/>
      <c r="AW80" s="71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71"/>
      <c r="EH80" s="71"/>
      <c r="EI80" s="71"/>
      <c r="EJ80" s="71"/>
      <c r="EK80" s="71"/>
      <c r="EL80" s="71"/>
      <c r="EM80" s="119"/>
      <c r="EN80" s="119"/>
      <c r="EO80" s="119"/>
      <c r="EP80" s="119"/>
      <c r="EQ80" s="119"/>
      <c r="ER80" s="120"/>
      <c r="ES80" s="15"/>
      <c r="ET80" s="15"/>
      <c r="EU80" s="18">
        <f aca="true" t="shared" si="16" ref="EU80:EU95">ROUND(IF(BX80=0,0,IF(AO80=0,0,CU80/BX80*BQ80)),2)</f>
        <v>0</v>
      </c>
      <c r="EV80" s="21"/>
      <c r="EW80" s="21"/>
    </row>
    <row r="81" spans="1:153" ht="15" customHeight="1">
      <c r="A81" s="71">
        <v>0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>
        <v>0</v>
      </c>
      <c r="M81" s="71"/>
      <c r="N81" s="71"/>
      <c r="O81" s="71"/>
      <c r="P81" s="71"/>
      <c r="Q81" s="71"/>
      <c r="R81" s="71"/>
      <c r="S81" s="71"/>
      <c r="T81" s="67">
        <f aca="true" t="shared" si="17" ref="T81:T96">ROUND(A81*L81,0)</f>
        <v>0</v>
      </c>
      <c r="U81" s="67"/>
      <c r="V81" s="67"/>
      <c r="W81" s="67"/>
      <c r="X81" s="67"/>
      <c r="Y81" s="67"/>
      <c r="Z81" s="67"/>
      <c r="AA81" s="67"/>
      <c r="AB81" s="67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71">
        <v>0</v>
      </c>
      <c r="AP81" s="71"/>
      <c r="AQ81" s="71"/>
      <c r="AR81" s="71"/>
      <c r="AS81" s="71"/>
      <c r="AT81" s="71"/>
      <c r="AU81" s="71"/>
      <c r="AV81" s="71"/>
      <c r="AW81" s="71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71">
        <v>0</v>
      </c>
      <c r="BR81" s="71"/>
      <c r="BS81" s="71"/>
      <c r="BT81" s="71"/>
      <c r="BU81" s="71"/>
      <c r="BV81" s="71"/>
      <c r="BW81" s="71"/>
      <c r="BX81" s="71">
        <v>0</v>
      </c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71">
        <v>0</v>
      </c>
      <c r="CV81" s="71"/>
      <c r="CW81" s="71"/>
      <c r="CX81" s="71"/>
      <c r="CY81" s="71"/>
      <c r="CZ81" s="71"/>
      <c r="DA81" s="71"/>
      <c r="DB81" s="71"/>
      <c r="DC81" s="71"/>
      <c r="DD81" s="70">
        <f aca="true" t="shared" si="18" ref="DD81:DD96">EU81</f>
        <v>0</v>
      </c>
      <c r="DE81" s="70"/>
      <c r="DF81" s="70"/>
      <c r="DG81" s="70"/>
      <c r="DH81" s="70"/>
      <c r="DI81" s="70"/>
      <c r="DJ81" s="70"/>
      <c r="DK81" s="70"/>
      <c r="DL81" s="85">
        <f aca="true" t="shared" si="19" ref="DL81:DL96">ROUND(DD81*A81+DD81*A49+DD81*AN17,0)</f>
        <v>0</v>
      </c>
      <c r="DM81" s="107"/>
      <c r="DN81" s="107"/>
      <c r="DO81" s="107"/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7"/>
      <c r="EA81" s="107"/>
      <c r="EB81" s="107"/>
      <c r="EC81" s="107"/>
      <c r="ED81" s="107"/>
      <c r="EE81" s="107"/>
      <c r="EF81" s="108"/>
      <c r="EG81" s="116">
        <f aca="true" t="shared" si="20" ref="EG81:EG96">EG49+L81-BQ81</f>
        <v>0</v>
      </c>
      <c r="EH81" s="117"/>
      <c r="EI81" s="117"/>
      <c r="EJ81" s="117"/>
      <c r="EK81" s="117"/>
      <c r="EL81" s="118"/>
      <c r="EM81" s="119">
        <f aca="true" t="shared" si="21" ref="EM81:EM96">ROUND(EM49+(EG81-EG49)*A81,0)</f>
        <v>0</v>
      </c>
      <c r="EN81" s="119"/>
      <c r="EO81" s="119"/>
      <c r="EP81" s="119"/>
      <c r="EQ81" s="119"/>
      <c r="ER81" s="120"/>
      <c r="ES81" s="19">
        <f aca="true" t="shared" si="22" ref="ES81:ES96">ROUND(IF(BR17+AO49+AO81&lt;BA17+T49+T81,(AU17+L49+L81)-(DQ17+DD49+DD81),0),2)</f>
        <v>0</v>
      </c>
      <c r="ET81" s="12">
        <f aca="true" t="shared" si="23" ref="ET81:ET96">(IF(A81&gt;0,ES81*A81,IF(A49&gt;0,ES81*A49,ES49*AN17)))</f>
        <v>0</v>
      </c>
      <c r="EU81" s="18">
        <f t="shared" si="16"/>
        <v>0</v>
      </c>
      <c r="EV81" s="21"/>
      <c r="EW81" s="21"/>
    </row>
    <row r="82" spans="1:153" ht="15" customHeight="1">
      <c r="A82" s="71">
        <v>0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>
        <v>0</v>
      </c>
      <c r="M82" s="71"/>
      <c r="N82" s="71"/>
      <c r="O82" s="71"/>
      <c r="P82" s="71"/>
      <c r="Q82" s="71"/>
      <c r="R82" s="71"/>
      <c r="S82" s="71"/>
      <c r="T82" s="67">
        <f t="shared" si="17"/>
        <v>0</v>
      </c>
      <c r="U82" s="67"/>
      <c r="V82" s="67"/>
      <c r="W82" s="67"/>
      <c r="X82" s="67"/>
      <c r="Y82" s="67"/>
      <c r="Z82" s="67"/>
      <c r="AA82" s="67"/>
      <c r="AB82" s="67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71">
        <v>0</v>
      </c>
      <c r="AP82" s="71"/>
      <c r="AQ82" s="71"/>
      <c r="AR82" s="71"/>
      <c r="AS82" s="71"/>
      <c r="AT82" s="71"/>
      <c r="AU82" s="71"/>
      <c r="AV82" s="71"/>
      <c r="AW82" s="71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71">
        <v>0</v>
      </c>
      <c r="BR82" s="71"/>
      <c r="BS82" s="71"/>
      <c r="BT82" s="71"/>
      <c r="BU82" s="71"/>
      <c r="BV82" s="71"/>
      <c r="BW82" s="71"/>
      <c r="BX82" s="71">
        <v>0</v>
      </c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71">
        <v>0</v>
      </c>
      <c r="CV82" s="71"/>
      <c r="CW82" s="71"/>
      <c r="CX82" s="71"/>
      <c r="CY82" s="71"/>
      <c r="CZ82" s="71"/>
      <c r="DA82" s="71"/>
      <c r="DB82" s="71"/>
      <c r="DC82" s="71"/>
      <c r="DD82" s="70">
        <f t="shared" si="18"/>
        <v>0</v>
      </c>
      <c r="DE82" s="70"/>
      <c r="DF82" s="70"/>
      <c r="DG82" s="70"/>
      <c r="DH82" s="70"/>
      <c r="DI82" s="70"/>
      <c r="DJ82" s="70"/>
      <c r="DK82" s="70"/>
      <c r="DL82" s="85">
        <f t="shared" si="19"/>
        <v>0</v>
      </c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8"/>
      <c r="EG82" s="116">
        <f t="shared" si="20"/>
        <v>0</v>
      </c>
      <c r="EH82" s="117"/>
      <c r="EI82" s="117"/>
      <c r="EJ82" s="117"/>
      <c r="EK82" s="117"/>
      <c r="EL82" s="118"/>
      <c r="EM82" s="119">
        <f t="shared" si="21"/>
        <v>0</v>
      </c>
      <c r="EN82" s="119"/>
      <c r="EO82" s="119"/>
      <c r="EP82" s="119"/>
      <c r="EQ82" s="119"/>
      <c r="ER82" s="120"/>
      <c r="ES82" s="19">
        <f t="shared" si="22"/>
        <v>0</v>
      </c>
      <c r="ET82" s="12">
        <f t="shared" si="23"/>
        <v>0</v>
      </c>
      <c r="EU82" s="18">
        <f t="shared" si="16"/>
        <v>0</v>
      </c>
      <c r="EV82" s="21"/>
      <c r="EW82" s="21"/>
    </row>
    <row r="83" spans="1:153" ht="15" customHeight="1">
      <c r="A83" s="71">
        <v>0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>
        <v>0</v>
      </c>
      <c r="M83" s="71"/>
      <c r="N83" s="71"/>
      <c r="O83" s="71"/>
      <c r="P83" s="71"/>
      <c r="Q83" s="71"/>
      <c r="R83" s="71"/>
      <c r="S83" s="71"/>
      <c r="T83" s="67">
        <f t="shared" si="17"/>
        <v>0</v>
      </c>
      <c r="U83" s="67"/>
      <c r="V83" s="67"/>
      <c r="W83" s="67"/>
      <c r="X83" s="67"/>
      <c r="Y83" s="67"/>
      <c r="Z83" s="67"/>
      <c r="AA83" s="67"/>
      <c r="AB83" s="67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71">
        <v>0</v>
      </c>
      <c r="AP83" s="71"/>
      <c r="AQ83" s="71"/>
      <c r="AR83" s="71"/>
      <c r="AS83" s="71"/>
      <c r="AT83" s="71"/>
      <c r="AU83" s="71"/>
      <c r="AV83" s="71"/>
      <c r="AW83" s="71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71">
        <v>0</v>
      </c>
      <c r="BR83" s="71"/>
      <c r="BS83" s="71"/>
      <c r="BT83" s="71"/>
      <c r="BU83" s="71"/>
      <c r="BV83" s="71"/>
      <c r="BW83" s="71"/>
      <c r="BX83" s="71">
        <v>0</v>
      </c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71">
        <v>0</v>
      </c>
      <c r="CV83" s="71"/>
      <c r="CW83" s="71"/>
      <c r="CX83" s="71"/>
      <c r="CY83" s="71"/>
      <c r="CZ83" s="71"/>
      <c r="DA83" s="71"/>
      <c r="DB83" s="71"/>
      <c r="DC83" s="71"/>
      <c r="DD83" s="70">
        <f t="shared" si="18"/>
        <v>0</v>
      </c>
      <c r="DE83" s="70"/>
      <c r="DF83" s="70"/>
      <c r="DG83" s="70"/>
      <c r="DH83" s="70"/>
      <c r="DI83" s="70"/>
      <c r="DJ83" s="70"/>
      <c r="DK83" s="70"/>
      <c r="DL83" s="85">
        <f t="shared" si="19"/>
        <v>0</v>
      </c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7"/>
      <c r="EF83" s="108"/>
      <c r="EG83" s="116">
        <f t="shared" si="20"/>
        <v>0</v>
      </c>
      <c r="EH83" s="117"/>
      <c r="EI83" s="117"/>
      <c r="EJ83" s="117"/>
      <c r="EK83" s="117"/>
      <c r="EL83" s="118"/>
      <c r="EM83" s="119">
        <f t="shared" si="21"/>
        <v>0</v>
      </c>
      <c r="EN83" s="119"/>
      <c r="EO83" s="119"/>
      <c r="EP83" s="119"/>
      <c r="EQ83" s="119"/>
      <c r="ER83" s="120"/>
      <c r="ES83" s="19">
        <f t="shared" si="22"/>
        <v>0</v>
      </c>
      <c r="ET83" s="12">
        <f t="shared" si="23"/>
        <v>0</v>
      </c>
      <c r="EU83" s="18">
        <f t="shared" si="16"/>
        <v>0</v>
      </c>
      <c r="EV83" s="21"/>
      <c r="EW83" s="21"/>
    </row>
    <row r="84" spans="1:153" ht="15" customHeight="1">
      <c r="A84" s="71">
        <v>0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>
        <v>0</v>
      </c>
      <c r="M84" s="71"/>
      <c r="N84" s="71"/>
      <c r="O84" s="71"/>
      <c r="P84" s="71"/>
      <c r="Q84" s="71"/>
      <c r="R84" s="71"/>
      <c r="S84" s="71"/>
      <c r="T84" s="67">
        <f t="shared" si="17"/>
        <v>0</v>
      </c>
      <c r="U84" s="67"/>
      <c r="V84" s="67"/>
      <c r="W84" s="67"/>
      <c r="X84" s="67"/>
      <c r="Y84" s="67"/>
      <c r="Z84" s="67"/>
      <c r="AA84" s="67"/>
      <c r="AB84" s="67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71">
        <v>0</v>
      </c>
      <c r="AP84" s="71"/>
      <c r="AQ84" s="71"/>
      <c r="AR84" s="71"/>
      <c r="AS84" s="71"/>
      <c r="AT84" s="71"/>
      <c r="AU84" s="71"/>
      <c r="AV84" s="71"/>
      <c r="AW84" s="71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71">
        <v>0</v>
      </c>
      <c r="BR84" s="71"/>
      <c r="BS84" s="71"/>
      <c r="BT84" s="71"/>
      <c r="BU84" s="71"/>
      <c r="BV84" s="71"/>
      <c r="BW84" s="71"/>
      <c r="BX84" s="71">
        <v>0</v>
      </c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71">
        <v>0</v>
      </c>
      <c r="CV84" s="71"/>
      <c r="CW84" s="71"/>
      <c r="CX84" s="71"/>
      <c r="CY84" s="71"/>
      <c r="CZ84" s="71"/>
      <c r="DA84" s="71"/>
      <c r="DB84" s="71"/>
      <c r="DC84" s="71"/>
      <c r="DD84" s="70">
        <f t="shared" si="18"/>
        <v>0</v>
      </c>
      <c r="DE84" s="70"/>
      <c r="DF84" s="70"/>
      <c r="DG84" s="70"/>
      <c r="DH84" s="70"/>
      <c r="DI84" s="70"/>
      <c r="DJ84" s="70"/>
      <c r="DK84" s="70"/>
      <c r="DL84" s="85">
        <f t="shared" si="19"/>
        <v>0</v>
      </c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8"/>
      <c r="EG84" s="116">
        <f t="shared" si="20"/>
        <v>0</v>
      </c>
      <c r="EH84" s="117"/>
      <c r="EI84" s="117"/>
      <c r="EJ84" s="117"/>
      <c r="EK84" s="117"/>
      <c r="EL84" s="118"/>
      <c r="EM84" s="119">
        <f t="shared" si="21"/>
        <v>0</v>
      </c>
      <c r="EN84" s="119"/>
      <c r="EO84" s="119"/>
      <c r="EP84" s="119"/>
      <c r="EQ84" s="119"/>
      <c r="ER84" s="120"/>
      <c r="ES84" s="19">
        <f t="shared" si="22"/>
        <v>0</v>
      </c>
      <c r="ET84" s="12">
        <f t="shared" si="23"/>
        <v>0</v>
      </c>
      <c r="EU84" s="18">
        <f t="shared" si="16"/>
        <v>0</v>
      </c>
      <c r="EV84" s="21"/>
      <c r="EW84" s="21"/>
    </row>
    <row r="85" spans="1:153" ht="15" customHeight="1">
      <c r="A85" s="71">
        <v>0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>
        <v>0</v>
      </c>
      <c r="M85" s="71"/>
      <c r="N85" s="71"/>
      <c r="O85" s="71"/>
      <c r="P85" s="71"/>
      <c r="Q85" s="71"/>
      <c r="R85" s="71"/>
      <c r="S85" s="71"/>
      <c r="T85" s="67">
        <f t="shared" si="17"/>
        <v>0</v>
      </c>
      <c r="U85" s="67"/>
      <c r="V85" s="67"/>
      <c r="W85" s="67"/>
      <c r="X85" s="67"/>
      <c r="Y85" s="67"/>
      <c r="Z85" s="67"/>
      <c r="AA85" s="67"/>
      <c r="AB85" s="67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71">
        <v>0</v>
      </c>
      <c r="AP85" s="71"/>
      <c r="AQ85" s="71"/>
      <c r="AR85" s="71"/>
      <c r="AS85" s="71"/>
      <c r="AT85" s="71"/>
      <c r="AU85" s="71"/>
      <c r="AV85" s="71"/>
      <c r="AW85" s="71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71">
        <v>0</v>
      </c>
      <c r="BR85" s="71"/>
      <c r="BS85" s="71"/>
      <c r="BT85" s="71"/>
      <c r="BU85" s="71"/>
      <c r="BV85" s="71"/>
      <c r="BW85" s="71"/>
      <c r="BX85" s="71">
        <v>0</v>
      </c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71">
        <v>0</v>
      </c>
      <c r="CV85" s="71"/>
      <c r="CW85" s="71"/>
      <c r="CX85" s="71"/>
      <c r="CY85" s="71"/>
      <c r="CZ85" s="71"/>
      <c r="DA85" s="71"/>
      <c r="DB85" s="71"/>
      <c r="DC85" s="71"/>
      <c r="DD85" s="70">
        <f t="shared" si="18"/>
        <v>0</v>
      </c>
      <c r="DE85" s="70"/>
      <c r="DF85" s="70"/>
      <c r="DG85" s="70"/>
      <c r="DH85" s="70"/>
      <c r="DI85" s="70"/>
      <c r="DJ85" s="70"/>
      <c r="DK85" s="70"/>
      <c r="DL85" s="85">
        <f t="shared" si="19"/>
        <v>0</v>
      </c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8"/>
      <c r="EG85" s="116">
        <f t="shared" si="20"/>
        <v>0</v>
      </c>
      <c r="EH85" s="117"/>
      <c r="EI85" s="117"/>
      <c r="EJ85" s="117"/>
      <c r="EK85" s="117"/>
      <c r="EL85" s="118"/>
      <c r="EM85" s="119">
        <f t="shared" si="21"/>
        <v>0</v>
      </c>
      <c r="EN85" s="119"/>
      <c r="EO85" s="119"/>
      <c r="EP85" s="119"/>
      <c r="EQ85" s="119"/>
      <c r="ER85" s="120"/>
      <c r="ES85" s="19">
        <f t="shared" si="22"/>
        <v>0</v>
      </c>
      <c r="ET85" s="12">
        <f t="shared" si="23"/>
        <v>0</v>
      </c>
      <c r="EU85" s="18">
        <f t="shared" si="16"/>
        <v>0</v>
      </c>
      <c r="EV85" s="21"/>
      <c r="EW85" s="21"/>
    </row>
    <row r="86" spans="1:153" ht="15" customHeight="1">
      <c r="A86" s="71">
        <v>0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>
        <v>0</v>
      </c>
      <c r="M86" s="71"/>
      <c r="N86" s="71"/>
      <c r="O86" s="71"/>
      <c r="P86" s="71"/>
      <c r="Q86" s="71"/>
      <c r="R86" s="71"/>
      <c r="S86" s="71"/>
      <c r="T86" s="67">
        <f t="shared" si="17"/>
        <v>0</v>
      </c>
      <c r="U86" s="67"/>
      <c r="V86" s="67"/>
      <c r="W86" s="67"/>
      <c r="X86" s="67"/>
      <c r="Y86" s="67"/>
      <c r="Z86" s="67"/>
      <c r="AA86" s="67"/>
      <c r="AB86" s="67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71">
        <v>0</v>
      </c>
      <c r="AP86" s="71"/>
      <c r="AQ86" s="71"/>
      <c r="AR86" s="71"/>
      <c r="AS86" s="71"/>
      <c r="AT86" s="71"/>
      <c r="AU86" s="71"/>
      <c r="AV86" s="71"/>
      <c r="AW86" s="71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71">
        <v>0</v>
      </c>
      <c r="BR86" s="71"/>
      <c r="BS86" s="71"/>
      <c r="BT86" s="71"/>
      <c r="BU86" s="71"/>
      <c r="BV86" s="71"/>
      <c r="BW86" s="71"/>
      <c r="BX86" s="71">
        <v>0</v>
      </c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71">
        <v>0</v>
      </c>
      <c r="CV86" s="71"/>
      <c r="CW86" s="71"/>
      <c r="CX86" s="71"/>
      <c r="CY86" s="71"/>
      <c r="CZ86" s="71"/>
      <c r="DA86" s="71"/>
      <c r="DB86" s="71"/>
      <c r="DC86" s="71"/>
      <c r="DD86" s="70">
        <f t="shared" si="18"/>
        <v>0</v>
      </c>
      <c r="DE86" s="70"/>
      <c r="DF86" s="70"/>
      <c r="DG86" s="70"/>
      <c r="DH86" s="70"/>
      <c r="DI86" s="70"/>
      <c r="DJ86" s="70"/>
      <c r="DK86" s="70"/>
      <c r="DL86" s="85">
        <f t="shared" si="19"/>
        <v>0</v>
      </c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8"/>
      <c r="EG86" s="116">
        <f t="shared" si="20"/>
        <v>0</v>
      </c>
      <c r="EH86" s="117"/>
      <c r="EI86" s="117"/>
      <c r="EJ86" s="117"/>
      <c r="EK86" s="117"/>
      <c r="EL86" s="118"/>
      <c r="EM86" s="119">
        <f t="shared" si="21"/>
        <v>0</v>
      </c>
      <c r="EN86" s="119"/>
      <c r="EO86" s="119"/>
      <c r="EP86" s="119"/>
      <c r="EQ86" s="119"/>
      <c r="ER86" s="120"/>
      <c r="ES86" s="19">
        <f t="shared" si="22"/>
        <v>0</v>
      </c>
      <c r="ET86" s="12">
        <f t="shared" si="23"/>
        <v>0</v>
      </c>
      <c r="EU86" s="18">
        <f t="shared" si="16"/>
        <v>0</v>
      </c>
      <c r="EV86" s="21"/>
      <c r="EW86" s="21"/>
    </row>
    <row r="87" spans="1:153" ht="15" customHeight="1">
      <c r="A87" s="71">
        <v>0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>
        <v>0</v>
      </c>
      <c r="M87" s="71"/>
      <c r="N87" s="71"/>
      <c r="O87" s="71"/>
      <c r="P87" s="71"/>
      <c r="Q87" s="71"/>
      <c r="R87" s="71"/>
      <c r="S87" s="71"/>
      <c r="T87" s="67">
        <f t="shared" si="17"/>
        <v>0</v>
      </c>
      <c r="U87" s="67"/>
      <c r="V87" s="67"/>
      <c r="W87" s="67"/>
      <c r="X87" s="67"/>
      <c r="Y87" s="67"/>
      <c r="Z87" s="67"/>
      <c r="AA87" s="67"/>
      <c r="AB87" s="67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71">
        <v>0</v>
      </c>
      <c r="AP87" s="71"/>
      <c r="AQ87" s="71"/>
      <c r="AR87" s="71"/>
      <c r="AS87" s="71"/>
      <c r="AT87" s="71"/>
      <c r="AU87" s="71"/>
      <c r="AV87" s="71"/>
      <c r="AW87" s="71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71">
        <v>0</v>
      </c>
      <c r="BR87" s="71"/>
      <c r="BS87" s="71"/>
      <c r="BT87" s="71"/>
      <c r="BU87" s="71"/>
      <c r="BV87" s="71"/>
      <c r="BW87" s="71"/>
      <c r="BX87" s="71">
        <v>0</v>
      </c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71">
        <v>0</v>
      </c>
      <c r="CV87" s="71"/>
      <c r="CW87" s="71"/>
      <c r="CX87" s="71"/>
      <c r="CY87" s="71"/>
      <c r="CZ87" s="71"/>
      <c r="DA87" s="71"/>
      <c r="DB87" s="71"/>
      <c r="DC87" s="71"/>
      <c r="DD87" s="70">
        <f t="shared" si="18"/>
        <v>0</v>
      </c>
      <c r="DE87" s="70"/>
      <c r="DF87" s="70"/>
      <c r="DG87" s="70"/>
      <c r="DH87" s="70"/>
      <c r="DI87" s="70"/>
      <c r="DJ87" s="70"/>
      <c r="DK87" s="70"/>
      <c r="DL87" s="85">
        <f t="shared" si="19"/>
        <v>0</v>
      </c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8"/>
      <c r="EG87" s="116">
        <f t="shared" si="20"/>
        <v>0</v>
      </c>
      <c r="EH87" s="117"/>
      <c r="EI87" s="117"/>
      <c r="EJ87" s="117"/>
      <c r="EK87" s="117"/>
      <c r="EL87" s="118"/>
      <c r="EM87" s="119">
        <f t="shared" si="21"/>
        <v>0</v>
      </c>
      <c r="EN87" s="119"/>
      <c r="EO87" s="119"/>
      <c r="EP87" s="119"/>
      <c r="EQ87" s="119"/>
      <c r="ER87" s="120"/>
      <c r="ES87" s="19">
        <f t="shared" si="22"/>
        <v>0</v>
      </c>
      <c r="ET87" s="12">
        <f t="shared" si="23"/>
        <v>0</v>
      </c>
      <c r="EU87" s="18">
        <f t="shared" si="16"/>
        <v>0</v>
      </c>
      <c r="EV87" s="21"/>
      <c r="EW87" s="21"/>
    </row>
    <row r="88" spans="1:153" ht="15" customHeight="1">
      <c r="A88" s="71">
        <v>0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>
        <v>0</v>
      </c>
      <c r="M88" s="71"/>
      <c r="N88" s="71"/>
      <c r="O88" s="71"/>
      <c r="P88" s="71"/>
      <c r="Q88" s="71"/>
      <c r="R88" s="71"/>
      <c r="S88" s="71"/>
      <c r="T88" s="67">
        <f t="shared" si="17"/>
        <v>0</v>
      </c>
      <c r="U88" s="67"/>
      <c r="V88" s="67"/>
      <c r="W88" s="67"/>
      <c r="X88" s="67"/>
      <c r="Y88" s="67"/>
      <c r="Z88" s="67"/>
      <c r="AA88" s="67"/>
      <c r="AB88" s="67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71">
        <v>0</v>
      </c>
      <c r="AP88" s="71"/>
      <c r="AQ88" s="71"/>
      <c r="AR88" s="71"/>
      <c r="AS88" s="71"/>
      <c r="AT88" s="71"/>
      <c r="AU88" s="71"/>
      <c r="AV88" s="71"/>
      <c r="AW88" s="71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71">
        <v>0</v>
      </c>
      <c r="BR88" s="71"/>
      <c r="BS88" s="71"/>
      <c r="BT88" s="71"/>
      <c r="BU88" s="71"/>
      <c r="BV88" s="71"/>
      <c r="BW88" s="71"/>
      <c r="BX88" s="71">
        <v>0</v>
      </c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71">
        <v>0</v>
      </c>
      <c r="CV88" s="71"/>
      <c r="CW88" s="71"/>
      <c r="CX88" s="71"/>
      <c r="CY88" s="71"/>
      <c r="CZ88" s="71"/>
      <c r="DA88" s="71"/>
      <c r="DB88" s="71"/>
      <c r="DC88" s="71"/>
      <c r="DD88" s="70">
        <f t="shared" si="18"/>
        <v>0</v>
      </c>
      <c r="DE88" s="70"/>
      <c r="DF88" s="70"/>
      <c r="DG88" s="70"/>
      <c r="DH88" s="70"/>
      <c r="DI88" s="70"/>
      <c r="DJ88" s="70"/>
      <c r="DK88" s="70"/>
      <c r="DL88" s="85">
        <f t="shared" si="19"/>
        <v>0</v>
      </c>
      <c r="DM88" s="107"/>
      <c r="DN88" s="107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7"/>
      <c r="EF88" s="108"/>
      <c r="EG88" s="116">
        <f t="shared" si="20"/>
        <v>0</v>
      </c>
      <c r="EH88" s="117"/>
      <c r="EI88" s="117"/>
      <c r="EJ88" s="117"/>
      <c r="EK88" s="117"/>
      <c r="EL88" s="118"/>
      <c r="EM88" s="119">
        <f t="shared" si="21"/>
        <v>0</v>
      </c>
      <c r="EN88" s="119"/>
      <c r="EO88" s="119"/>
      <c r="EP88" s="119"/>
      <c r="EQ88" s="119"/>
      <c r="ER88" s="120"/>
      <c r="ES88" s="19">
        <f t="shared" si="22"/>
        <v>0</v>
      </c>
      <c r="ET88" s="12">
        <f t="shared" si="23"/>
        <v>0</v>
      </c>
      <c r="EU88" s="18">
        <f t="shared" si="16"/>
        <v>0</v>
      </c>
      <c r="EV88" s="21"/>
      <c r="EW88" s="21"/>
    </row>
    <row r="89" spans="1:153" ht="15" customHeight="1">
      <c r="A89" s="71">
        <v>0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>
        <v>0</v>
      </c>
      <c r="M89" s="71"/>
      <c r="N89" s="71"/>
      <c r="O89" s="71"/>
      <c r="P89" s="71"/>
      <c r="Q89" s="71"/>
      <c r="R89" s="71"/>
      <c r="S89" s="71"/>
      <c r="T89" s="67">
        <f t="shared" si="17"/>
        <v>0</v>
      </c>
      <c r="U89" s="67"/>
      <c r="V89" s="67"/>
      <c r="W89" s="67"/>
      <c r="X89" s="67"/>
      <c r="Y89" s="67"/>
      <c r="Z89" s="67"/>
      <c r="AA89" s="67"/>
      <c r="AB89" s="67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71">
        <v>0</v>
      </c>
      <c r="AP89" s="71"/>
      <c r="AQ89" s="71"/>
      <c r="AR89" s="71"/>
      <c r="AS89" s="71"/>
      <c r="AT89" s="71"/>
      <c r="AU89" s="71"/>
      <c r="AV89" s="71"/>
      <c r="AW89" s="71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71">
        <v>0</v>
      </c>
      <c r="BR89" s="71"/>
      <c r="BS89" s="71"/>
      <c r="BT89" s="71"/>
      <c r="BU89" s="71"/>
      <c r="BV89" s="71"/>
      <c r="BW89" s="71"/>
      <c r="BX89" s="71">
        <v>0</v>
      </c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71">
        <v>0</v>
      </c>
      <c r="CV89" s="71"/>
      <c r="CW89" s="71"/>
      <c r="CX89" s="71"/>
      <c r="CY89" s="71"/>
      <c r="CZ89" s="71"/>
      <c r="DA89" s="71"/>
      <c r="DB89" s="71"/>
      <c r="DC89" s="71"/>
      <c r="DD89" s="70">
        <f t="shared" si="18"/>
        <v>0</v>
      </c>
      <c r="DE89" s="70"/>
      <c r="DF89" s="70"/>
      <c r="DG89" s="70"/>
      <c r="DH89" s="70"/>
      <c r="DI89" s="70"/>
      <c r="DJ89" s="70"/>
      <c r="DK89" s="70"/>
      <c r="DL89" s="85">
        <f t="shared" si="19"/>
        <v>0</v>
      </c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107"/>
      <c r="EF89" s="108"/>
      <c r="EG89" s="116">
        <f t="shared" si="20"/>
        <v>0</v>
      </c>
      <c r="EH89" s="117"/>
      <c r="EI89" s="117"/>
      <c r="EJ89" s="117"/>
      <c r="EK89" s="117"/>
      <c r="EL89" s="118"/>
      <c r="EM89" s="119">
        <f t="shared" si="21"/>
        <v>0</v>
      </c>
      <c r="EN89" s="119"/>
      <c r="EO89" s="119"/>
      <c r="EP89" s="119"/>
      <c r="EQ89" s="119"/>
      <c r="ER89" s="120"/>
      <c r="ES89" s="19">
        <f t="shared" si="22"/>
        <v>0</v>
      </c>
      <c r="ET89" s="12">
        <f t="shared" si="23"/>
        <v>0</v>
      </c>
      <c r="EU89" s="18">
        <f t="shared" si="16"/>
        <v>0</v>
      </c>
      <c r="EV89" s="21"/>
      <c r="EW89" s="21"/>
    </row>
    <row r="90" spans="1:153" ht="15" customHeight="1">
      <c r="A90" s="71">
        <v>0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>
        <v>0</v>
      </c>
      <c r="M90" s="71"/>
      <c r="N90" s="71"/>
      <c r="O90" s="71"/>
      <c r="P90" s="71"/>
      <c r="Q90" s="71"/>
      <c r="R90" s="71"/>
      <c r="S90" s="71"/>
      <c r="T90" s="67">
        <f t="shared" si="17"/>
        <v>0</v>
      </c>
      <c r="U90" s="67"/>
      <c r="V90" s="67"/>
      <c r="W90" s="67"/>
      <c r="X90" s="67"/>
      <c r="Y90" s="67"/>
      <c r="Z90" s="67"/>
      <c r="AA90" s="67"/>
      <c r="AB90" s="67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71">
        <v>0</v>
      </c>
      <c r="AP90" s="71"/>
      <c r="AQ90" s="71"/>
      <c r="AR90" s="71"/>
      <c r="AS90" s="71"/>
      <c r="AT90" s="71"/>
      <c r="AU90" s="71"/>
      <c r="AV90" s="71"/>
      <c r="AW90" s="71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71">
        <v>0</v>
      </c>
      <c r="BR90" s="71"/>
      <c r="BS90" s="71"/>
      <c r="BT90" s="71"/>
      <c r="BU90" s="71"/>
      <c r="BV90" s="71"/>
      <c r="BW90" s="71"/>
      <c r="BX90" s="71">
        <v>0</v>
      </c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71">
        <v>0</v>
      </c>
      <c r="CV90" s="71"/>
      <c r="CW90" s="71"/>
      <c r="CX90" s="71"/>
      <c r="CY90" s="71"/>
      <c r="CZ90" s="71"/>
      <c r="DA90" s="71"/>
      <c r="DB90" s="71"/>
      <c r="DC90" s="71"/>
      <c r="DD90" s="70">
        <f t="shared" si="18"/>
        <v>0</v>
      </c>
      <c r="DE90" s="70"/>
      <c r="DF90" s="70"/>
      <c r="DG90" s="70"/>
      <c r="DH90" s="70"/>
      <c r="DI90" s="70"/>
      <c r="DJ90" s="70"/>
      <c r="DK90" s="70"/>
      <c r="DL90" s="85">
        <f t="shared" si="19"/>
        <v>0</v>
      </c>
      <c r="DM90" s="107"/>
      <c r="DN90" s="107"/>
      <c r="DO90" s="107"/>
      <c r="DP90" s="107"/>
      <c r="DQ90" s="107"/>
      <c r="DR90" s="107"/>
      <c r="DS90" s="107"/>
      <c r="DT90" s="107"/>
      <c r="DU90" s="107"/>
      <c r="DV90" s="107"/>
      <c r="DW90" s="107"/>
      <c r="DX90" s="107"/>
      <c r="DY90" s="107"/>
      <c r="DZ90" s="107"/>
      <c r="EA90" s="107"/>
      <c r="EB90" s="107"/>
      <c r="EC90" s="107"/>
      <c r="ED90" s="107"/>
      <c r="EE90" s="107"/>
      <c r="EF90" s="108"/>
      <c r="EG90" s="116">
        <f t="shared" si="20"/>
        <v>0</v>
      </c>
      <c r="EH90" s="117"/>
      <c r="EI90" s="117"/>
      <c r="EJ90" s="117"/>
      <c r="EK90" s="117"/>
      <c r="EL90" s="118"/>
      <c r="EM90" s="119">
        <f t="shared" si="21"/>
        <v>0</v>
      </c>
      <c r="EN90" s="119"/>
      <c r="EO90" s="119"/>
      <c r="EP90" s="119"/>
      <c r="EQ90" s="119"/>
      <c r="ER90" s="120"/>
      <c r="ES90" s="19">
        <f t="shared" si="22"/>
        <v>0</v>
      </c>
      <c r="ET90" s="12">
        <f t="shared" si="23"/>
        <v>0</v>
      </c>
      <c r="EU90" s="18">
        <f t="shared" si="16"/>
        <v>0</v>
      </c>
      <c r="EV90" s="21"/>
      <c r="EW90" s="21"/>
    </row>
    <row r="91" spans="1:153" ht="15" customHeight="1">
      <c r="A91" s="71">
        <v>0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>
        <v>0</v>
      </c>
      <c r="M91" s="71"/>
      <c r="N91" s="71"/>
      <c r="O91" s="71"/>
      <c r="P91" s="71"/>
      <c r="Q91" s="71"/>
      <c r="R91" s="71"/>
      <c r="S91" s="71"/>
      <c r="T91" s="67">
        <f t="shared" si="17"/>
        <v>0</v>
      </c>
      <c r="U91" s="67"/>
      <c r="V91" s="67"/>
      <c r="W91" s="67"/>
      <c r="X91" s="67"/>
      <c r="Y91" s="67"/>
      <c r="Z91" s="67"/>
      <c r="AA91" s="67"/>
      <c r="AB91" s="67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71">
        <v>0</v>
      </c>
      <c r="AP91" s="71"/>
      <c r="AQ91" s="71"/>
      <c r="AR91" s="71"/>
      <c r="AS91" s="71"/>
      <c r="AT91" s="71"/>
      <c r="AU91" s="71"/>
      <c r="AV91" s="71"/>
      <c r="AW91" s="71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71">
        <v>0</v>
      </c>
      <c r="BR91" s="71"/>
      <c r="BS91" s="71"/>
      <c r="BT91" s="71"/>
      <c r="BU91" s="71"/>
      <c r="BV91" s="71"/>
      <c r="BW91" s="71"/>
      <c r="BX91" s="71">
        <v>0</v>
      </c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71">
        <v>0</v>
      </c>
      <c r="CV91" s="71"/>
      <c r="CW91" s="71"/>
      <c r="CX91" s="71"/>
      <c r="CY91" s="71"/>
      <c r="CZ91" s="71"/>
      <c r="DA91" s="71"/>
      <c r="DB91" s="71"/>
      <c r="DC91" s="71"/>
      <c r="DD91" s="70">
        <f t="shared" si="18"/>
        <v>0</v>
      </c>
      <c r="DE91" s="70"/>
      <c r="DF91" s="70"/>
      <c r="DG91" s="70"/>
      <c r="DH91" s="70"/>
      <c r="DI91" s="70"/>
      <c r="DJ91" s="70"/>
      <c r="DK91" s="70"/>
      <c r="DL91" s="85">
        <f t="shared" si="19"/>
        <v>0</v>
      </c>
      <c r="DM91" s="107"/>
      <c r="DN91" s="107"/>
      <c r="DO91" s="107"/>
      <c r="DP91" s="107"/>
      <c r="DQ91" s="107"/>
      <c r="DR91" s="107"/>
      <c r="DS91" s="107"/>
      <c r="DT91" s="107"/>
      <c r="DU91" s="107"/>
      <c r="DV91" s="107"/>
      <c r="DW91" s="107"/>
      <c r="DX91" s="107"/>
      <c r="DY91" s="107"/>
      <c r="DZ91" s="107"/>
      <c r="EA91" s="107"/>
      <c r="EB91" s="107"/>
      <c r="EC91" s="107"/>
      <c r="ED91" s="107"/>
      <c r="EE91" s="107"/>
      <c r="EF91" s="108"/>
      <c r="EG91" s="116">
        <f t="shared" si="20"/>
        <v>0</v>
      </c>
      <c r="EH91" s="117"/>
      <c r="EI91" s="117"/>
      <c r="EJ91" s="117"/>
      <c r="EK91" s="117"/>
      <c r="EL91" s="118"/>
      <c r="EM91" s="119">
        <f t="shared" si="21"/>
        <v>0</v>
      </c>
      <c r="EN91" s="119"/>
      <c r="EO91" s="119"/>
      <c r="EP91" s="119"/>
      <c r="EQ91" s="119"/>
      <c r="ER91" s="120"/>
      <c r="ES91" s="19">
        <f t="shared" si="22"/>
        <v>0</v>
      </c>
      <c r="ET91" s="12">
        <f t="shared" si="23"/>
        <v>0</v>
      </c>
      <c r="EU91" s="18">
        <f t="shared" si="16"/>
        <v>0</v>
      </c>
      <c r="EV91" s="21"/>
      <c r="EW91" s="21"/>
    </row>
    <row r="92" spans="1:153" ht="15" customHeight="1">
      <c r="A92" s="71">
        <v>0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>
        <v>0</v>
      </c>
      <c r="M92" s="71"/>
      <c r="N92" s="71"/>
      <c r="O92" s="71"/>
      <c r="P92" s="71"/>
      <c r="Q92" s="71"/>
      <c r="R92" s="71"/>
      <c r="S92" s="71"/>
      <c r="T92" s="67">
        <f t="shared" si="17"/>
        <v>0</v>
      </c>
      <c r="U92" s="67"/>
      <c r="V92" s="67"/>
      <c r="W92" s="67"/>
      <c r="X92" s="67"/>
      <c r="Y92" s="67"/>
      <c r="Z92" s="67"/>
      <c r="AA92" s="67"/>
      <c r="AB92" s="67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71">
        <v>0</v>
      </c>
      <c r="AP92" s="71"/>
      <c r="AQ92" s="71"/>
      <c r="AR92" s="71"/>
      <c r="AS92" s="71"/>
      <c r="AT92" s="71"/>
      <c r="AU92" s="71"/>
      <c r="AV92" s="71"/>
      <c r="AW92" s="71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71">
        <v>0</v>
      </c>
      <c r="BR92" s="71"/>
      <c r="BS92" s="71"/>
      <c r="BT92" s="71"/>
      <c r="BU92" s="71"/>
      <c r="BV92" s="71"/>
      <c r="BW92" s="71"/>
      <c r="BX92" s="71">
        <v>0</v>
      </c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71">
        <v>0</v>
      </c>
      <c r="CV92" s="71"/>
      <c r="CW92" s="71"/>
      <c r="CX92" s="71"/>
      <c r="CY92" s="71"/>
      <c r="CZ92" s="71"/>
      <c r="DA92" s="71"/>
      <c r="DB92" s="71"/>
      <c r="DC92" s="71"/>
      <c r="DD92" s="70">
        <f t="shared" si="18"/>
        <v>0</v>
      </c>
      <c r="DE92" s="70"/>
      <c r="DF92" s="70"/>
      <c r="DG92" s="70"/>
      <c r="DH92" s="70"/>
      <c r="DI92" s="70"/>
      <c r="DJ92" s="70"/>
      <c r="DK92" s="70"/>
      <c r="DL92" s="85">
        <f t="shared" si="19"/>
        <v>0</v>
      </c>
      <c r="DM92" s="107"/>
      <c r="DN92" s="107"/>
      <c r="DO92" s="107"/>
      <c r="DP92" s="107"/>
      <c r="DQ92" s="107"/>
      <c r="DR92" s="107"/>
      <c r="DS92" s="107"/>
      <c r="DT92" s="107"/>
      <c r="DU92" s="107"/>
      <c r="DV92" s="107"/>
      <c r="DW92" s="107"/>
      <c r="DX92" s="107"/>
      <c r="DY92" s="107"/>
      <c r="DZ92" s="107"/>
      <c r="EA92" s="107"/>
      <c r="EB92" s="107"/>
      <c r="EC92" s="107"/>
      <c r="ED92" s="107"/>
      <c r="EE92" s="107"/>
      <c r="EF92" s="108"/>
      <c r="EG92" s="116">
        <f t="shared" si="20"/>
        <v>0</v>
      </c>
      <c r="EH92" s="117"/>
      <c r="EI92" s="117"/>
      <c r="EJ92" s="117"/>
      <c r="EK92" s="117"/>
      <c r="EL92" s="118"/>
      <c r="EM92" s="119">
        <f t="shared" si="21"/>
        <v>0</v>
      </c>
      <c r="EN92" s="119"/>
      <c r="EO92" s="119"/>
      <c r="EP92" s="119"/>
      <c r="EQ92" s="119"/>
      <c r="ER92" s="120"/>
      <c r="ES92" s="19">
        <f t="shared" si="22"/>
        <v>0</v>
      </c>
      <c r="ET92" s="12">
        <f t="shared" si="23"/>
        <v>0</v>
      </c>
      <c r="EU92" s="18">
        <f t="shared" si="16"/>
        <v>0</v>
      </c>
      <c r="EV92" s="21"/>
      <c r="EW92" s="21"/>
    </row>
    <row r="93" spans="1:153" ht="15" customHeight="1">
      <c r="A93" s="71">
        <v>0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>
        <v>0</v>
      </c>
      <c r="M93" s="71"/>
      <c r="N93" s="71"/>
      <c r="O93" s="71"/>
      <c r="P93" s="71"/>
      <c r="Q93" s="71"/>
      <c r="R93" s="71"/>
      <c r="S93" s="71"/>
      <c r="T93" s="67">
        <f t="shared" si="17"/>
        <v>0</v>
      </c>
      <c r="U93" s="67"/>
      <c r="V93" s="67"/>
      <c r="W93" s="67"/>
      <c r="X93" s="67"/>
      <c r="Y93" s="67"/>
      <c r="Z93" s="67"/>
      <c r="AA93" s="67"/>
      <c r="AB93" s="67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71">
        <v>0</v>
      </c>
      <c r="AP93" s="71"/>
      <c r="AQ93" s="71"/>
      <c r="AR93" s="71"/>
      <c r="AS93" s="71"/>
      <c r="AT93" s="71"/>
      <c r="AU93" s="71"/>
      <c r="AV93" s="71"/>
      <c r="AW93" s="71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71">
        <v>0</v>
      </c>
      <c r="BR93" s="71"/>
      <c r="BS93" s="71"/>
      <c r="BT93" s="71"/>
      <c r="BU93" s="71"/>
      <c r="BV93" s="71"/>
      <c r="BW93" s="71"/>
      <c r="BX93" s="71">
        <v>0</v>
      </c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71">
        <v>0</v>
      </c>
      <c r="CV93" s="71"/>
      <c r="CW93" s="71"/>
      <c r="CX93" s="71"/>
      <c r="CY93" s="71"/>
      <c r="CZ93" s="71"/>
      <c r="DA93" s="71"/>
      <c r="DB93" s="71"/>
      <c r="DC93" s="71"/>
      <c r="DD93" s="70">
        <f t="shared" si="18"/>
        <v>0</v>
      </c>
      <c r="DE93" s="70"/>
      <c r="DF93" s="70"/>
      <c r="DG93" s="70"/>
      <c r="DH93" s="70"/>
      <c r="DI93" s="70"/>
      <c r="DJ93" s="70"/>
      <c r="DK93" s="70"/>
      <c r="DL93" s="85">
        <f t="shared" si="19"/>
        <v>0</v>
      </c>
      <c r="DM93" s="107"/>
      <c r="DN93" s="107"/>
      <c r="DO93" s="107"/>
      <c r="DP93" s="107"/>
      <c r="DQ93" s="107"/>
      <c r="DR93" s="107"/>
      <c r="DS93" s="107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07"/>
      <c r="EE93" s="107"/>
      <c r="EF93" s="108"/>
      <c r="EG93" s="116">
        <f t="shared" si="20"/>
        <v>0</v>
      </c>
      <c r="EH93" s="117"/>
      <c r="EI93" s="117"/>
      <c r="EJ93" s="117"/>
      <c r="EK93" s="117"/>
      <c r="EL93" s="118"/>
      <c r="EM93" s="119">
        <f t="shared" si="21"/>
        <v>0</v>
      </c>
      <c r="EN93" s="119"/>
      <c r="EO93" s="119"/>
      <c r="EP93" s="119"/>
      <c r="EQ93" s="119"/>
      <c r="ER93" s="120"/>
      <c r="ES93" s="19">
        <f t="shared" si="22"/>
        <v>0</v>
      </c>
      <c r="ET93" s="12">
        <f t="shared" si="23"/>
        <v>0</v>
      </c>
      <c r="EU93" s="18">
        <f t="shared" si="16"/>
        <v>0</v>
      </c>
      <c r="EV93" s="21"/>
      <c r="EW93" s="21"/>
    </row>
    <row r="94" spans="1:153" ht="15" customHeight="1">
      <c r="A94" s="71">
        <v>0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>
        <v>0</v>
      </c>
      <c r="M94" s="71"/>
      <c r="N94" s="71"/>
      <c r="O94" s="71"/>
      <c r="P94" s="71"/>
      <c r="Q94" s="71"/>
      <c r="R94" s="71"/>
      <c r="S94" s="71"/>
      <c r="T94" s="67">
        <f t="shared" si="17"/>
        <v>0</v>
      </c>
      <c r="U94" s="67"/>
      <c r="V94" s="67"/>
      <c r="W94" s="67"/>
      <c r="X94" s="67"/>
      <c r="Y94" s="67"/>
      <c r="Z94" s="67"/>
      <c r="AA94" s="67"/>
      <c r="AB94" s="67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71">
        <v>0</v>
      </c>
      <c r="AP94" s="71"/>
      <c r="AQ94" s="71"/>
      <c r="AR94" s="71"/>
      <c r="AS94" s="71"/>
      <c r="AT94" s="71"/>
      <c r="AU94" s="71"/>
      <c r="AV94" s="71"/>
      <c r="AW94" s="71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71">
        <v>0</v>
      </c>
      <c r="BR94" s="71"/>
      <c r="BS94" s="71"/>
      <c r="BT94" s="71"/>
      <c r="BU94" s="71"/>
      <c r="BV94" s="71"/>
      <c r="BW94" s="71"/>
      <c r="BX94" s="71">
        <v>0</v>
      </c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71">
        <v>0</v>
      </c>
      <c r="CV94" s="71"/>
      <c r="CW94" s="71"/>
      <c r="CX94" s="71"/>
      <c r="CY94" s="71"/>
      <c r="CZ94" s="71"/>
      <c r="DA94" s="71"/>
      <c r="DB94" s="71"/>
      <c r="DC94" s="71"/>
      <c r="DD94" s="70">
        <f t="shared" si="18"/>
        <v>0</v>
      </c>
      <c r="DE94" s="70"/>
      <c r="DF94" s="70"/>
      <c r="DG94" s="70"/>
      <c r="DH94" s="70"/>
      <c r="DI94" s="70"/>
      <c r="DJ94" s="70"/>
      <c r="DK94" s="70"/>
      <c r="DL94" s="85">
        <f t="shared" si="19"/>
        <v>0</v>
      </c>
      <c r="DM94" s="107"/>
      <c r="DN94" s="107"/>
      <c r="DO94" s="107"/>
      <c r="DP94" s="107"/>
      <c r="DQ94" s="107"/>
      <c r="DR94" s="107"/>
      <c r="DS94" s="107"/>
      <c r="DT94" s="107"/>
      <c r="DU94" s="107"/>
      <c r="DV94" s="107"/>
      <c r="DW94" s="107"/>
      <c r="DX94" s="107"/>
      <c r="DY94" s="107"/>
      <c r="DZ94" s="107"/>
      <c r="EA94" s="107"/>
      <c r="EB94" s="107"/>
      <c r="EC94" s="107"/>
      <c r="ED94" s="107"/>
      <c r="EE94" s="107"/>
      <c r="EF94" s="108"/>
      <c r="EG94" s="116">
        <f t="shared" si="20"/>
        <v>0</v>
      </c>
      <c r="EH94" s="117"/>
      <c r="EI94" s="117"/>
      <c r="EJ94" s="117"/>
      <c r="EK94" s="117"/>
      <c r="EL94" s="118"/>
      <c r="EM94" s="119">
        <f t="shared" si="21"/>
        <v>0</v>
      </c>
      <c r="EN94" s="119"/>
      <c r="EO94" s="119"/>
      <c r="EP94" s="119"/>
      <c r="EQ94" s="119"/>
      <c r="ER94" s="120"/>
      <c r="ES94" s="19">
        <f t="shared" si="22"/>
        <v>0</v>
      </c>
      <c r="ET94" s="12">
        <f t="shared" si="23"/>
        <v>0</v>
      </c>
      <c r="EU94" s="18">
        <f t="shared" si="16"/>
        <v>0</v>
      </c>
      <c r="EV94" s="21"/>
      <c r="EW94" s="21"/>
    </row>
    <row r="95" spans="1:153" ht="15" customHeight="1">
      <c r="A95" s="71">
        <v>0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>
        <v>0</v>
      </c>
      <c r="M95" s="71"/>
      <c r="N95" s="71"/>
      <c r="O95" s="71"/>
      <c r="P95" s="71"/>
      <c r="Q95" s="71"/>
      <c r="R95" s="71"/>
      <c r="S95" s="71"/>
      <c r="T95" s="67">
        <f t="shared" si="17"/>
        <v>0</v>
      </c>
      <c r="U95" s="67"/>
      <c r="V95" s="67"/>
      <c r="W95" s="67"/>
      <c r="X95" s="67"/>
      <c r="Y95" s="67"/>
      <c r="Z95" s="67"/>
      <c r="AA95" s="67"/>
      <c r="AB95" s="67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71">
        <v>0</v>
      </c>
      <c r="AP95" s="71"/>
      <c r="AQ95" s="71"/>
      <c r="AR95" s="71"/>
      <c r="AS95" s="71"/>
      <c r="AT95" s="71"/>
      <c r="AU95" s="71"/>
      <c r="AV95" s="71"/>
      <c r="AW95" s="71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71">
        <v>0</v>
      </c>
      <c r="BR95" s="71"/>
      <c r="BS95" s="71"/>
      <c r="BT95" s="71"/>
      <c r="BU95" s="71"/>
      <c r="BV95" s="71"/>
      <c r="BW95" s="71"/>
      <c r="BX95" s="71">
        <v>0</v>
      </c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71">
        <v>0</v>
      </c>
      <c r="CV95" s="71"/>
      <c r="CW95" s="71"/>
      <c r="CX95" s="71"/>
      <c r="CY95" s="71"/>
      <c r="CZ95" s="71"/>
      <c r="DA95" s="71"/>
      <c r="DB95" s="71"/>
      <c r="DC95" s="71"/>
      <c r="DD95" s="70">
        <f t="shared" si="18"/>
        <v>0</v>
      </c>
      <c r="DE95" s="70"/>
      <c r="DF95" s="70"/>
      <c r="DG95" s="70"/>
      <c r="DH95" s="70"/>
      <c r="DI95" s="70"/>
      <c r="DJ95" s="70"/>
      <c r="DK95" s="70"/>
      <c r="DL95" s="85">
        <f t="shared" si="19"/>
        <v>0</v>
      </c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7"/>
      <c r="EF95" s="108"/>
      <c r="EG95" s="116">
        <f t="shared" si="20"/>
        <v>0</v>
      </c>
      <c r="EH95" s="117"/>
      <c r="EI95" s="117"/>
      <c r="EJ95" s="117"/>
      <c r="EK95" s="117"/>
      <c r="EL95" s="118"/>
      <c r="EM95" s="119">
        <f t="shared" si="21"/>
        <v>0</v>
      </c>
      <c r="EN95" s="119"/>
      <c r="EO95" s="119"/>
      <c r="EP95" s="119"/>
      <c r="EQ95" s="119"/>
      <c r="ER95" s="120"/>
      <c r="ES95" s="19">
        <f t="shared" si="22"/>
        <v>0</v>
      </c>
      <c r="ET95" s="12">
        <f t="shared" si="23"/>
        <v>0</v>
      </c>
      <c r="EU95" s="18">
        <f t="shared" si="16"/>
        <v>0</v>
      </c>
      <c r="EV95" s="21"/>
      <c r="EW95" s="21"/>
    </row>
    <row r="96" spans="1:153" ht="15" customHeight="1" hidden="1">
      <c r="A96" s="71">
        <v>0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>
        <v>0</v>
      </c>
      <c r="M96" s="71"/>
      <c r="N96" s="71"/>
      <c r="O96" s="71"/>
      <c r="P96" s="71"/>
      <c r="Q96" s="71"/>
      <c r="R96" s="71"/>
      <c r="S96" s="71"/>
      <c r="T96" s="67">
        <f t="shared" si="17"/>
        <v>0</v>
      </c>
      <c r="U96" s="67"/>
      <c r="V96" s="67"/>
      <c r="W96" s="67"/>
      <c r="X96" s="67"/>
      <c r="Y96" s="67"/>
      <c r="Z96" s="67"/>
      <c r="AA96" s="67"/>
      <c r="AB96" s="67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71">
        <v>0</v>
      </c>
      <c r="AP96" s="71"/>
      <c r="AQ96" s="71"/>
      <c r="AR96" s="71"/>
      <c r="AS96" s="71"/>
      <c r="AT96" s="71"/>
      <c r="AU96" s="71"/>
      <c r="AV96" s="71"/>
      <c r="AW96" s="71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71">
        <v>0</v>
      </c>
      <c r="BR96" s="71"/>
      <c r="BS96" s="71"/>
      <c r="BT96" s="71"/>
      <c r="BU96" s="71"/>
      <c r="BV96" s="71"/>
      <c r="BW96" s="71"/>
      <c r="BX96" s="71">
        <v>0</v>
      </c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71">
        <v>0</v>
      </c>
      <c r="CV96" s="71"/>
      <c r="CW96" s="71"/>
      <c r="CX96" s="71"/>
      <c r="CY96" s="71"/>
      <c r="CZ96" s="71"/>
      <c r="DA96" s="71"/>
      <c r="DB96" s="71"/>
      <c r="DC96" s="71"/>
      <c r="DD96" s="70">
        <f t="shared" si="18"/>
        <v>0</v>
      </c>
      <c r="DE96" s="70"/>
      <c r="DF96" s="70"/>
      <c r="DG96" s="70"/>
      <c r="DH96" s="70"/>
      <c r="DI96" s="70"/>
      <c r="DJ96" s="70"/>
      <c r="DK96" s="70"/>
      <c r="DL96" s="69">
        <f t="shared" si="19"/>
        <v>0</v>
      </c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116">
        <f t="shared" si="20"/>
        <v>0</v>
      </c>
      <c r="EH96" s="117"/>
      <c r="EI96" s="117"/>
      <c r="EJ96" s="117"/>
      <c r="EK96" s="117"/>
      <c r="EL96" s="118"/>
      <c r="EM96" s="119">
        <f t="shared" si="21"/>
        <v>0</v>
      </c>
      <c r="EN96" s="119"/>
      <c r="EO96" s="119"/>
      <c r="EP96" s="119"/>
      <c r="EQ96" s="119"/>
      <c r="ER96" s="120"/>
      <c r="ES96" s="19">
        <f t="shared" si="22"/>
        <v>0</v>
      </c>
      <c r="ET96" s="12">
        <f t="shared" si="23"/>
        <v>0</v>
      </c>
      <c r="EU96" s="21"/>
      <c r="EV96" s="21"/>
      <c r="EW96" s="21"/>
    </row>
    <row r="97" spans="1:153" ht="15" customHeight="1">
      <c r="A97" s="121" t="s">
        <v>53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5"/>
      <c r="AN97" s="5"/>
      <c r="AO97" s="67">
        <f>SUM(AO81:AW96)</f>
        <v>0</v>
      </c>
      <c r="AP97" s="67"/>
      <c r="AQ97" s="67"/>
      <c r="AR97" s="67"/>
      <c r="AS97" s="67"/>
      <c r="AT97" s="67"/>
      <c r="AU97" s="67"/>
      <c r="AV97" s="67"/>
      <c r="AW97" s="67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67">
        <f>SUM(CU81:DC96)</f>
        <v>0</v>
      </c>
      <c r="CV97" s="67"/>
      <c r="CW97" s="67"/>
      <c r="CX97" s="67"/>
      <c r="CY97" s="67"/>
      <c r="CZ97" s="67"/>
      <c r="DA97" s="67"/>
      <c r="DB97" s="67"/>
      <c r="DC97" s="67"/>
      <c r="DD97" s="6"/>
      <c r="DE97" s="6"/>
      <c r="DF97" s="6"/>
      <c r="DG97" s="6"/>
      <c r="DH97" s="6"/>
      <c r="DI97" s="6"/>
      <c r="DJ97" s="6"/>
      <c r="DK97" s="6"/>
      <c r="DL97" s="67">
        <f>SUM(DL81:EF96)</f>
        <v>0</v>
      </c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21"/>
      <c r="EV97" s="21"/>
      <c r="EW97" s="21"/>
    </row>
    <row r="98" spans="1:153" ht="15" customHeight="1">
      <c r="A98" s="124" t="s">
        <v>54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5"/>
      <c r="AN98" s="5"/>
      <c r="AO98" s="67">
        <f>AO97+AO66</f>
        <v>0</v>
      </c>
      <c r="AP98" s="67"/>
      <c r="AQ98" s="67"/>
      <c r="AR98" s="67"/>
      <c r="AS98" s="67"/>
      <c r="AT98" s="67"/>
      <c r="AU98" s="67"/>
      <c r="AV98" s="67"/>
      <c r="AW98" s="67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71">
        <v>0</v>
      </c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21"/>
      <c r="EV98" s="21"/>
      <c r="EW98" s="21"/>
    </row>
    <row r="99" spans="1:153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111"/>
      <c r="EH99" s="11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1"/>
      <c r="EV99" s="21"/>
      <c r="EW99" s="21"/>
    </row>
    <row r="100" spans="1:153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111"/>
      <c r="EH100" s="11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1"/>
      <c r="EV100" s="21"/>
      <c r="EW100" s="21"/>
    </row>
    <row r="101" spans="1:153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111"/>
      <c r="EH101" s="11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1"/>
      <c r="EV101" s="21"/>
      <c r="EW101" s="21"/>
    </row>
    <row r="102" spans="1:153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3"/>
      <c r="ED102" s="87" t="s">
        <v>28</v>
      </c>
      <c r="EE102" s="87"/>
      <c r="EF102" s="88"/>
      <c r="EG102" s="86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21"/>
      <c r="EV102" s="21"/>
      <c r="EW102" s="21"/>
    </row>
    <row r="103" spans="1:153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87"/>
      <c r="EE103" s="87"/>
      <c r="EF103" s="88"/>
      <c r="EG103" s="86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1"/>
      <c r="EV103" s="21"/>
      <c r="EW103" s="21"/>
    </row>
    <row r="104" spans="1:153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87"/>
      <c r="EE104" s="87"/>
      <c r="EF104" s="88"/>
      <c r="EG104" s="86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1"/>
      <c r="EV104" s="21"/>
      <c r="EW104" s="21"/>
    </row>
    <row r="105" spans="1:153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87"/>
      <c r="EE105" s="87"/>
      <c r="EF105" s="88"/>
      <c r="EG105" s="86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1"/>
      <c r="EV105" s="21"/>
      <c r="EW105" s="21"/>
    </row>
    <row r="106" spans="1:153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125"/>
      <c r="EE106" s="125"/>
      <c r="EF106" s="126"/>
      <c r="EG106" s="13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1"/>
      <c r="EV106" s="21"/>
      <c r="EW106" s="21"/>
    </row>
    <row r="107" spans="1:153" ht="15" customHeight="1">
      <c r="A107" s="113" t="s">
        <v>57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3"/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3"/>
      <c r="EU107" s="21"/>
      <c r="EV107" s="21"/>
      <c r="EW107" s="21"/>
    </row>
    <row r="108" spans="1:153" ht="47.25" customHeight="1">
      <c r="A108" s="81" t="s">
        <v>34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 t="s">
        <v>35</v>
      </c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 t="s">
        <v>36</v>
      </c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 t="s">
        <v>37</v>
      </c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113" t="s">
        <v>38</v>
      </c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3"/>
      <c r="ES108" s="113"/>
      <c r="ET108" s="113"/>
      <c r="EU108" s="21"/>
      <c r="EV108" s="21"/>
      <c r="EW108" s="21"/>
    </row>
    <row r="109" spans="1:153" ht="54.75" customHeight="1">
      <c r="A109" s="101" t="s">
        <v>41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3"/>
      <c r="L109" s="101" t="s">
        <v>49</v>
      </c>
      <c r="M109" s="102"/>
      <c r="N109" s="102"/>
      <c r="O109" s="102"/>
      <c r="P109" s="102"/>
      <c r="Q109" s="102"/>
      <c r="R109" s="102"/>
      <c r="S109" s="103"/>
      <c r="T109" s="93" t="s">
        <v>50</v>
      </c>
      <c r="U109" s="94"/>
      <c r="V109" s="94"/>
      <c r="W109" s="94"/>
      <c r="X109" s="94"/>
      <c r="Y109" s="94"/>
      <c r="Z109" s="94"/>
      <c r="AA109" s="94"/>
      <c r="AB109" s="95"/>
      <c r="AC109" s="93" t="s">
        <v>42</v>
      </c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5"/>
      <c r="AO109" s="93" t="s">
        <v>43</v>
      </c>
      <c r="AP109" s="94"/>
      <c r="AQ109" s="94"/>
      <c r="AR109" s="94"/>
      <c r="AS109" s="94"/>
      <c r="AT109" s="94"/>
      <c r="AU109" s="94"/>
      <c r="AV109" s="94"/>
      <c r="AW109" s="95"/>
      <c r="AX109" s="93" t="s">
        <v>44</v>
      </c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5"/>
      <c r="BQ109" s="101" t="s">
        <v>49</v>
      </c>
      <c r="BR109" s="102"/>
      <c r="BS109" s="102"/>
      <c r="BT109" s="102"/>
      <c r="BU109" s="102"/>
      <c r="BV109" s="102"/>
      <c r="BW109" s="103"/>
      <c r="BX109" s="101" t="s">
        <v>45</v>
      </c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3"/>
      <c r="CI109" s="93" t="s">
        <v>42</v>
      </c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5"/>
      <c r="CU109" s="93" t="s">
        <v>46</v>
      </c>
      <c r="CV109" s="94"/>
      <c r="CW109" s="94"/>
      <c r="CX109" s="94"/>
      <c r="CY109" s="94"/>
      <c r="CZ109" s="94"/>
      <c r="DA109" s="94"/>
      <c r="DB109" s="94"/>
      <c r="DC109" s="95"/>
      <c r="DD109" s="101" t="s">
        <v>49</v>
      </c>
      <c r="DE109" s="102"/>
      <c r="DF109" s="102"/>
      <c r="DG109" s="102"/>
      <c r="DH109" s="102"/>
      <c r="DI109" s="102"/>
      <c r="DJ109" s="102"/>
      <c r="DK109" s="103"/>
      <c r="DL109" s="101" t="s">
        <v>58</v>
      </c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/>
      <c r="DZ109" s="102"/>
      <c r="EA109" s="102"/>
      <c r="EB109" s="102"/>
      <c r="EC109" s="102"/>
      <c r="ED109" s="102"/>
      <c r="EE109" s="102"/>
      <c r="EF109" s="103"/>
      <c r="EG109" s="113" t="s">
        <v>60</v>
      </c>
      <c r="EH109" s="113"/>
      <c r="EI109" s="113"/>
      <c r="EJ109" s="113"/>
      <c r="EK109" s="113"/>
      <c r="EL109" s="113"/>
      <c r="EM109" s="113"/>
      <c r="EN109" s="113"/>
      <c r="EO109" s="113"/>
      <c r="EP109" s="113"/>
      <c r="EQ109" s="113"/>
      <c r="ER109" s="113"/>
      <c r="ES109" s="114" t="s">
        <v>61</v>
      </c>
      <c r="ET109" s="114"/>
      <c r="EU109" s="21"/>
      <c r="EV109" s="21"/>
      <c r="EW109" s="21"/>
    </row>
    <row r="110" spans="1:153" ht="54.75" customHeight="1">
      <c r="A110" s="104"/>
      <c r="B110" s="105"/>
      <c r="C110" s="105"/>
      <c r="D110" s="105"/>
      <c r="E110" s="105"/>
      <c r="F110" s="105"/>
      <c r="G110" s="105"/>
      <c r="H110" s="105"/>
      <c r="I110" s="105"/>
      <c r="J110" s="105"/>
      <c r="K110" s="106"/>
      <c r="L110" s="104"/>
      <c r="M110" s="105"/>
      <c r="N110" s="105"/>
      <c r="O110" s="105"/>
      <c r="P110" s="105"/>
      <c r="Q110" s="105"/>
      <c r="R110" s="105"/>
      <c r="S110" s="106"/>
      <c r="T110" s="96"/>
      <c r="U110" s="97"/>
      <c r="V110" s="97"/>
      <c r="W110" s="97"/>
      <c r="X110" s="97"/>
      <c r="Y110" s="97"/>
      <c r="Z110" s="97"/>
      <c r="AA110" s="97"/>
      <c r="AB110" s="98"/>
      <c r="AC110" s="96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8"/>
      <c r="AO110" s="96"/>
      <c r="AP110" s="97"/>
      <c r="AQ110" s="97"/>
      <c r="AR110" s="97"/>
      <c r="AS110" s="97"/>
      <c r="AT110" s="97"/>
      <c r="AU110" s="97"/>
      <c r="AV110" s="97"/>
      <c r="AW110" s="98"/>
      <c r="AX110" s="96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8"/>
      <c r="BQ110" s="104"/>
      <c r="BR110" s="105"/>
      <c r="BS110" s="105"/>
      <c r="BT110" s="105"/>
      <c r="BU110" s="105"/>
      <c r="BV110" s="105"/>
      <c r="BW110" s="106"/>
      <c r="BX110" s="104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6"/>
      <c r="CI110" s="96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8"/>
      <c r="CU110" s="96"/>
      <c r="CV110" s="97"/>
      <c r="CW110" s="97"/>
      <c r="CX110" s="97"/>
      <c r="CY110" s="97"/>
      <c r="CZ110" s="97"/>
      <c r="DA110" s="97"/>
      <c r="DB110" s="97"/>
      <c r="DC110" s="98"/>
      <c r="DD110" s="104"/>
      <c r="DE110" s="105"/>
      <c r="DF110" s="105"/>
      <c r="DG110" s="105"/>
      <c r="DH110" s="105"/>
      <c r="DI110" s="105"/>
      <c r="DJ110" s="105"/>
      <c r="DK110" s="106"/>
      <c r="DL110" s="104"/>
      <c r="DM110" s="105"/>
      <c r="DN110" s="105"/>
      <c r="DO110" s="105"/>
      <c r="DP110" s="105"/>
      <c r="DQ110" s="105"/>
      <c r="DR110" s="105"/>
      <c r="DS110" s="105"/>
      <c r="DT110" s="105"/>
      <c r="DU110" s="105"/>
      <c r="DV110" s="105"/>
      <c r="DW110" s="105"/>
      <c r="DX110" s="105"/>
      <c r="DY110" s="105"/>
      <c r="DZ110" s="105"/>
      <c r="EA110" s="105"/>
      <c r="EB110" s="105"/>
      <c r="EC110" s="105"/>
      <c r="ED110" s="105"/>
      <c r="EE110" s="105"/>
      <c r="EF110" s="106"/>
      <c r="EG110" s="142" t="s">
        <v>52</v>
      </c>
      <c r="EH110" s="145"/>
      <c r="EI110" s="145"/>
      <c r="EJ110" s="145"/>
      <c r="EK110" s="145"/>
      <c r="EL110" s="146"/>
      <c r="EM110" s="147" t="s">
        <v>50</v>
      </c>
      <c r="EN110" s="143"/>
      <c r="EO110" s="143"/>
      <c r="EP110" s="143"/>
      <c r="EQ110" s="143"/>
      <c r="ER110" s="144"/>
      <c r="ES110" s="16" t="s">
        <v>39</v>
      </c>
      <c r="ET110" s="16" t="s">
        <v>40</v>
      </c>
      <c r="EU110" s="21"/>
      <c r="EV110" s="21"/>
      <c r="EW110" s="21"/>
    </row>
    <row r="111" spans="1:153" ht="15" customHeight="1">
      <c r="A111" s="81">
        <v>47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>
        <v>48</v>
      </c>
      <c r="M111" s="81"/>
      <c r="N111" s="81"/>
      <c r="O111" s="81"/>
      <c r="P111" s="81"/>
      <c r="Q111" s="81"/>
      <c r="R111" s="81"/>
      <c r="S111" s="81"/>
      <c r="T111" s="81">
        <v>49</v>
      </c>
      <c r="U111" s="81"/>
      <c r="V111" s="81"/>
      <c r="W111" s="81"/>
      <c r="X111" s="81"/>
      <c r="Y111" s="81"/>
      <c r="Z111" s="81"/>
      <c r="AA111" s="81"/>
      <c r="AB111" s="81"/>
      <c r="AC111" s="81">
        <v>50</v>
      </c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>
        <v>51</v>
      </c>
      <c r="AP111" s="81"/>
      <c r="AQ111" s="81"/>
      <c r="AR111" s="81"/>
      <c r="AS111" s="81"/>
      <c r="AT111" s="81"/>
      <c r="AU111" s="81"/>
      <c r="AV111" s="81"/>
      <c r="AW111" s="81"/>
      <c r="AX111" s="81">
        <v>52</v>
      </c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>
        <v>53</v>
      </c>
      <c r="BR111" s="81"/>
      <c r="BS111" s="81"/>
      <c r="BT111" s="81"/>
      <c r="BU111" s="81"/>
      <c r="BV111" s="81"/>
      <c r="BW111" s="81"/>
      <c r="BX111" s="81">
        <v>54</v>
      </c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>
        <v>55</v>
      </c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>
        <v>56</v>
      </c>
      <c r="CV111" s="81"/>
      <c r="CW111" s="81"/>
      <c r="CX111" s="81"/>
      <c r="CY111" s="81"/>
      <c r="CZ111" s="81"/>
      <c r="DA111" s="81"/>
      <c r="DB111" s="81"/>
      <c r="DC111" s="81"/>
      <c r="DD111" s="81">
        <v>57</v>
      </c>
      <c r="DE111" s="81"/>
      <c r="DF111" s="81"/>
      <c r="DG111" s="81"/>
      <c r="DH111" s="81"/>
      <c r="DI111" s="81"/>
      <c r="DJ111" s="81"/>
      <c r="DK111" s="81"/>
      <c r="DL111" s="81">
        <v>58</v>
      </c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2">
        <v>59</v>
      </c>
      <c r="EH111" s="82"/>
      <c r="EI111" s="82"/>
      <c r="EJ111" s="82"/>
      <c r="EK111" s="82"/>
      <c r="EL111" s="82"/>
      <c r="EM111" s="82">
        <v>60</v>
      </c>
      <c r="EN111" s="82"/>
      <c r="EO111" s="82"/>
      <c r="EP111" s="82"/>
      <c r="EQ111" s="82"/>
      <c r="ER111" s="82"/>
      <c r="ES111" s="13" t="s">
        <v>70</v>
      </c>
      <c r="ET111" s="13" t="s">
        <v>71</v>
      </c>
      <c r="EU111" s="21"/>
      <c r="EV111" s="21"/>
      <c r="EW111" s="21"/>
    </row>
    <row r="112" spans="1:153" ht="15" customHeight="1" hidden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7"/>
      <c r="U112" s="67"/>
      <c r="V112" s="67"/>
      <c r="W112" s="67"/>
      <c r="X112" s="67"/>
      <c r="Y112" s="67"/>
      <c r="Z112" s="67"/>
      <c r="AA112" s="67"/>
      <c r="AB112" s="67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71"/>
      <c r="AP112" s="71"/>
      <c r="AQ112" s="71"/>
      <c r="AR112" s="71"/>
      <c r="AS112" s="71"/>
      <c r="AT112" s="71"/>
      <c r="AU112" s="71"/>
      <c r="AV112" s="71"/>
      <c r="AW112" s="71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133"/>
      <c r="EH112" s="133"/>
      <c r="EI112" s="133"/>
      <c r="EJ112" s="133"/>
      <c r="EK112" s="133"/>
      <c r="EL112" s="133"/>
      <c r="EM112" s="119"/>
      <c r="EN112" s="119"/>
      <c r="EO112" s="119"/>
      <c r="EP112" s="119"/>
      <c r="EQ112" s="119"/>
      <c r="ER112" s="119"/>
      <c r="ES112" s="15"/>
      <c r="ET112" s="15"/>
      <c r="EU112" s="18">
        <f aca="true" t="shared" si="24" ref="EU112:EU128">ROUND(IF(BX112=0,0,IF(AO112=0,0,CU112/BX112*BQ112)),2)</f>
        <v>0</v>
      </c>
      <c r="EV112" s="21"/>
      <c r="EW112" s="21"/>
    </row>
    <row r="113" spans="1:153" ht="15" customHeight="1">
      <c r="A113" s="71">
        <v>0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>
        <v>0</v>
      </c>
      <c r="M113" s="71"/>
      <c r="N113" s="71"/>
      <c r="O113" s="71"/>
      <c r="P113" s="71"/>
      <c r="Q113" s="71"/>
      <c r="R113" s="71"/>
      <c r="S113" s="71"/>
      <c r="T113" s="67">
        <f aca="true" t="shared" si="25" ref="T113:T128">ROUND(A113*L113,0)</f>
        <v>0</v>
      </c>
      <c r="U113" s="67"/>
      <c r="V113" s="67"/>
      <c r="W113" s="67"/>
      <c r="X113" s="67"/>
      <c r="Y113" s="67"/>
      <c r="Z113" s="67"/>
      <c r="AA113" s="67"/>
      <c r="AB113" s="67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71">
        <v>0</v>
      </c>
      <c r="AP113" s="71"/>
      <c r="AQ113" s="71"/>
      <c r="AR113" s="71"/>
      <c r="AS113" s="71"/>
      <c r="AT113" s="71"/>
      <c r="AU113" s="71"/>
      <c r="AV113" s="71"/>
      <c r="AW113" s="71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71">
        <v>0</v>
      </c>
      <c r="BR113" s="71"/>
      <c r="BS113" s="71"/>
      <c r="BT113" s="71"/>
      <c r="BU113" s="71"/>
      <c r="BV113" s="71"/>
      <c r="BW113" s="71"/>
      <c r="BX113" s="71">
        <v>0</v>
      </c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71">
        <v>0</v>
      </c>
      <c r="CV113" s="71"/>
      <c r="CW113" s="71"/>
      <c r="CX113" s="71"/>
      <c r="CY113" s="71"/>
      <c r="CZ113" s="71"/>
      <c r="DA113" s="71"/>
      <c r="DB113" s="71"/>
      <c r="DC113" s="71"/>
      <c r="DD113" s="70">
        <f aca="true" t="shared" si="26" ref="DD113:DD128">EU113</f>
        <v>0</v>
      </c>
      <c r="DE113" s="70"/>
      <c r="DF113" s="70"/>
      <c r="DG113" s="70"/>
      <c r="DH113" s="70"/>
      <c r="DI113" s="70"/>
      <c r="DJ113" s="70"/>
      <c r="DK113" s="70"/>
      <c r="DL113" s="69">
        <f aca="true" t="shared" si="27" ref="DL113:DL128">ROUND(DD113*A113+DD113*A81+DD113*A49+DD113*AN17,0)</f>
        <v>0</v>
      </c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122">
        <f aca="true" t="shared" si="28" ref="EG113:EG128">EG81+L113-BQ113</f>
        <v>0</v>
      </c>
      <c r="EH113" s="122"/>
      <c r="EI113" s="122"/>
      <c r="EJ113" s="122"/>
      <c r="EK113" s="122"/>
      <c r="EL113" s="122"/>
      <c r="EM113" s="84">
        <f aca="true" t="shared" si="29" ref="EM113:EM128">ROUND(EM81+(EG113-EG81)*A113,0)</f>
        <v>0</v>
      </c>
      <c r="EN113" s="84"/>
      <c r="EO113" s="84"/>
      <c r="EP113" s="84"/>
      <c r="EQ113" s="84"/>
      <c r="ER113" s="84"/>
      <c r="ES113" s="19">
        <f aca="true" t="shared" si="30" ref="ES113:ES128">ROUND(IF(BR17+AO49+AO81+AO113&lt;BA17+T49+T81+T113,(AU17+L49+L81+L113)-(DQ17+DD49+DD81+DD113),0),2)</f>
        <v>0</v>
      </c>
      <c r="ET113" s="17">
        <f aca="true" t="shared" si="31" ref="ET113:ET128">IF(A113&gt;0,ES113*A113,IF(A81&gt;0,ES81*A81,IF(A49&gt;0,ES81*A49,ES49*AN17)))</f>
        <v>0</v>
      </c>
      <c r="EU113" s="18">
        <f t="shared" si="24"/>
        <v>0</v>
      </c>
      <c r="EV113" s="21"/>
      <c r="EW113" s="21"/>
    </row>
    <row r="114" spans="1:153" ht="15" customHeight="1">
      <c r="A114" s="71">
        <v>0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>
        <v>0</v>
      </c>
      <c r="M114" s="71"/>
      <c r="N114" s="71"/>
      <c r="O114" s="71"/>
      <c r="P114" s="71"/>
      <c r="Q114" s="71"/>
      <c r="R114" s="71"/>
      <c r="S114" s="71"/>
      <c r="T114" s="67">
        <f t="shared" si="25"/>
        <v>0</v>
      </c>
      <c r="U114" s="67"/>
      <c r="V114" s="67"/>
      <c r="W114" s="67"/>
      <c r="X114" s="67"/>
      <c r="Y114" s="67"/>
      <c r="Z114" s="67"/>
      <c r="AA114" s="67"/>
      <c r="AB114" s="67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71">
        <v>0</v>
      </c>
      <c r="AP114" s="71"/>
      <c r="AQ114" s="71"/>
      <c r="AR114" s="71"/>
      <c r="AS114" s="71"/>
      <c r="AT114" s="71"/>
      <c r="AU114" s="71"/>
      <c r="AV114" s="71"/>
      <c r="AW114" s="71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71">
        <v>0</v>
      </c>
      <c r="BR114" s="71"/>
      <c r="BS114" s="71"/>
      <c r="BT114" s="71"/>
      <c r="BU114" s="71"/>
      <c r="BV114" s="71"/>
      <c r="BW114" s="71"/>
      <c r="BX114" s="71">
        <v>0</v>
      </c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71">
        <v>0</v>
      </c>
      <c r="CV114" s="71"/>
      <c r="CW114" s="71"/>
      <c r="CX114" s="71"/>
      <c r="CY114" s="71"/>
      <c r="CZ114" s="71"/>
      <c r="DA114" s="71"/>
      <c r="DB114" s="71"/>
      <c r="DC114" s="71"/>
      <c r="DD114" s="70">
        <f t="shared" si="26"/>
        <v>0</v>
      </c>
      <c r="DE114" s="70"/>
      <c r="DF114" s="70"/>
      <c r="DG114" s="70"/>
      <c r="DH114" s="70"/>
      <c r="DI114" s="70"/>
      <c r="DJ114" s="70"/>
      <c r="DK114" s="70"/>
      <c r="DL114" s="69">
        <f t="shared" si="27"/>
        <v>0</v>
      </c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122">
        <f t="shared" si="28"/>
        <v>0</v>
      </c>
      <c r="EH114" s="122"/>
      <c r="EI114" s="122"/>
      <c r="EJ114" s="122"/>
      <c r="EK114" s="122"/>
      <c r="EL114" s="122"/>
      <c r="EM114" s="84">
        <f t="shared" si="29"/>
        <v>0</v>
      </c>
      <c r="EN114" s="84"/>
      <c r="EO114" s="84"/>
      <c r="EP114" s="84"/>
      <c r="EQ114" s="84"/>
      <c r="ER114" s="84"/>
      <c r="ES114" s="19">
        <f t="shared" si="30"/>
        <v>0</v>
      </c>
      <c r="ET114" s="17">
        <f t="shared" si="31"/>
        <v>0</v>
      </c>
      <c r="EU114" s="18">
        <f t="shared" si="24"/>
        <v>0</v>
      </c>
      <c r="EV114" s="21"/>
      <c r="EW114" s="21"/>
    </row>
    <row r="115" spans="1:153" ht="15" customHeight="1">
      <c r="A115" s="71">
        <v>0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>
        <v>0</v>
      </c>
      <c r="M115" s="71"/>
      <c r="N115" s="71"/>
      <c r="O115" s="71"/>
      <c r="P115" s="71"/>
      <c r="Q115" s="71"/>
      <c r="R115" s="71"/>
      <c r="S115" s="71"/>
      <c r="T115" s="67">
        <f t="shared" si="25"/>
        <v>0</v>
      </c>
      <c r="U115" s="67"/>
      <c r="V115" s="67"/>
      <c r="W115" s="67"/>
      <c r="X115" s="67"/>
      <c r="Y115" s="67"/>
      <c r="Z115" s="67"/>
      <c r="AA115" s="67"/>
      <c r="AB115" s="67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71">
        <v>0</v>
      </c>
      <c r="AP115" s="71"/>
      <c r="AQ115" s="71"/>
      <c r="AR115" s="71"/>
      <c r="AS115" s="71"/>
      <c r="AT115" s="71"/>
      <c r="AU115" s="71"/>
      <c r="AV115" s="71"/>
      <c r="AW115" s="71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71">
        <v>0</v>
      </c>
      <c r="BR115" s="71"/>
      <c r="BS115" s="71"/>
      <c r="BT115" s="71"/>
      <c r="BU115" s="71"/>
      <c r="BV115" s="71"/>
      <c r="BW115" s="71"/>
      <c r="BX115" s="71">
        <v>0</v>
      </c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71">
        <v>0</v>
      </c>
      <c r="CV115" s="71"/>
      <c r="CW115" s="71"/>
      <c r="CX115" s="71"/>
      <c r="CY115" s="71"/>
      <c r="CZ115" s="71"/>
      <c r="DA115" s="71"/>
      <c r="DB115" s="71"/>
      <c r="DC115" s="71"/>
      <c r="DD115" s="70">
        <f t="shared" si="26"/>
        <v>0</v>
      </c>
      <c r="DE115" s="70"/>
      <c r="DF115" s="70"/>
      <c r="DG115" s="70"/>
      <c r="DH115" s="70"/>
      <c r="DI115" s="70"/>
      <c r="DJ115" s="70"/>
      <c r="DK115" s="70"/>
      <c r="DL115" s="69">
        <f t="shared" si="27"/>
        <v>0</v>
      </c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122">
        <f t="shared" si="28"/>
        <v>0</v>
      </c>
      <c r="EH115" s="122"/>
      <c r="EI115" s="122"/>
      <c r="EJ115" s="122"/>
      <c r="EK115" s="122"/>
      <c r="EL115" s="122"/>
      <c r="EM115" s="84">
        <f t="shared" si="29"/>
        <v>0</v>
      </c>
      <c r="EN115" s="84"/>
      <c r="EO115" s="84"/>
      <c r="EP115" s="84"/>
      <c r="EQ115" s="84"/>
      <c r="ER115" s="84"/>
      <c r="ES115" s="19">
        <f t="shared" si="30"/>
        <v>0</v>
      </c>
      <c r="ET115" s="17">
        <f t="shared" si="31"/>
        <v>0</v>
      </c>
      <c r="EU115" s="18">
        <f t="shared" si="24"/>
        <v>0</v>
      </c>
      <c r="EV115" s="21"/>
      <c r="EW115" s="21"/>
    </row>
    <row r="116" spans="1:153" ht="15" customHeight="1">
      <c r="A116" s="71">
        <v>0</v>
      </c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>
        <v>0</v>
      </c>
      <c r="M116" s="71"/>
      <c r="N116" s="71"/>
      <c r="O116" s="71"/>
      <c r="P116" s="71"/>
      <c r="Q116" s="71"/>
      <c r="R116" s="71"/>
      <c r="S116" s="71"/>
      <c r="T116" s="67">
        <f t="shared" si="25"/>
        <v>0</v>
      </c>
      <c r="U116" s="67"/>
      <c r="V116" s="67"/>
      <c r="W116" s="67"/>
      <c r="X116" s="67"/>
      <c r="Y116" s="67"/>
      <c r="Z116" s="67"/>
      <c r="AA116" s="67"/>
      <c r="AB116" s="67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71">
        <v>0</v>
      </c>
      <c r="AP116" s="71"/>
      <c r="AQ116" s="71"/>
      <c r="AR116" s="71"/>
      <c r="AS116" s="71"/>
      <c r="AT116" s="71"/>
      <c r="AU116" s="71"/>
      <c r="AV116" s="71"/>
      <c r="AW116" s="71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71">
        <v>0</v>
      </c>
      <c r="BR116" s="71"/>
      <c r="BS116" s="71"/>
      <c r="BT116" s="71"/>
      <c r="BU116" s="71"/>
      <c r="BV116" s="71"/>
      <c r="BW116" s="71"/>
      <c r="BX116" s="71">
        <v>0</v>
      </c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71">
        <v>0</v>
      </c>
      <c r="CV116" s="71"/>
      <c r="CW116" s="71"/>
      <c r="CX116" s="71"/>
      <c r="CY116" s="71"/>
      <c r="CZ116" s="71"/>
      <c r="DA116" s="71"/>
      <c r="DB116" s="71"/>
      <c r="DC116" s="71"/>
      <c r="DD116" s="70">
        <f t="shared" si="26"/>
        <v>0</v>
      </c>
      <c r="DE116" s="70"/>
      <c r="DF116" s="70"/>
      <c r="DG116" s="70"/>
      <c r="DH116" s="70"/>
      <c r="DI116" s="70"/>
      <c r="DJ116" s="70"/>
      <c r="DK116" s="70"/>
      <c r="DL116" s="69">
        <f t="shared" si="27"/>
        <v>0</v>
      </c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122">
        <f t="shared" si="28"/>
        <v>0</v>
      </c>
      <c r="EH116" s="122"/>
      <c r="EI116" s="122"/>
      <c r="EJ116" s="122"/>
      <c r="EK116" s="122"/>
      <c r="EL116" s="122"/>
      <c r="EM116" s="84">
        <f t="shared" si="29"/>
        <v>0</v>
      </c>
      <c r="EN116" s="84"/>
      <c r="EO116" s="84"/>
      <c r="EP116" s="84"/>
      <c r="EQ116" s="84"/>
      <c r="ER116" s="84"/>
      <c r="ES116" s="19">
        <f t="shared" si="30"/>
        <v>0</v>
      </c>
      <c r="ET116" s="17">
        <f t="shared" si="31"/>
        <v>0</v>
      </c>
      <c r="EU116" s="18">
        <f t="shared" si="24"/>
        <v>0</v>
      </c>
      <c r="EV116" s="21"/>
      <c r="EW116" s="21"/>
    </row>
    <row r="117" spans="1:153" ht="15" customHeight="1">
      <c r="A117" s="71">
        <v>0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>
        <v>0</v>
      </c>
      <c r="M117" s="71"/>
      <c r="N117" s="71"/>
      <c r="O117" s="71"/>
      <c r="P117" s="71"/>
      <c r="Q117" s="71"/>
      <c r="R117" s="71"/>
      <c r="S117" s="71"/>
      <c r="T117" s="67">
        <f t="shared" si="25"/>
        <v>0</v>
      </c>
      <c r="U117" s="67"/>
      <c r="V117" s="67"/>
      <c r="W117" s="67"/>
      <c r="X117" s="67"/>
      <c r="Y117" s="67"/>
      <c r="Z117" s="67"/>
      <c r="AA117" s="67"/>
      <c r="AB117" s="67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71">
        <v>0</v>
      </c>
      <c r="AP117" s="71"/>
      <c r="AQ117" s="71"/>
      <c r="AR117" s="71"/>
      <c r="AS117" s="71"/>
      <c r="AT117" s="71"/>
      <c r="AU117" s="71"/>
      <c r="AV117" s="71"/>
      <c r="AW117" s="71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71">
        <v>0</v>
      </c>
      <c r="BR117" s="71"/>
      <c r="BS117" s="71"/>
      <c r="BT117" s="71"/>
      <c r="BU117" s="71"/>
      <c r="BV117" s="71"/>
      <c r="BW117" s="71"/>
      <c r="BX117" s="71">
        <v>0</v>
      </c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71">
        <v>0</v>
      </c>
      <c r="CV117" s="71"/>
      <c r="CW117" s="71"/>
      <c r="CX117" s="71"/>
      <c r="CY117" s="71"/>
      <c r="CZ117" s="71"/>
      <c r="DA117" s="71"/>
      <c r="DB117" s="71"/>
      <c r="DC117" s="71"/>
      <c r="DD117" s="70">
        <f t="shared" si="26"/>
        <v>0</v>
      </c>
      <c r="DE117" s="70"/>
      <c r="DF117" s="70"/>
      <c r="DG117" s="70"/>
      <c r="DH117" s="70"/>
      <c r="DI117" s="70"/>
      <c r="DJ117" s="70"/>
      <c r="DK117" s="70"/>
      <c r="DL117" s="69">
        <f t="shared" si="27"/>
        <v>0</v>
      </c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122">
        <f t="shared" si="28"/>
        <v>0</v>
      </c>
      <c r="EH117" s="122"/>
      <c r="EI117" s="122"/>
      <c r="EJ117" s="122"/>
      <c r="EK117" s="122"/>
      <c r="EL117" s="122"/>
      <c r="EM117" s="84">
        <f t="shared" si="29"/>
        <v>0</v>
      </c>
      <c r="EN117" s="84"/>
      <c r="EO117" s="84"/>
      <c r="EP117" s="84"/>
      <c r="EQ117" s="84"/>
      <c r="ER117" s="84"/>
      <c r="ES117" s="19">
        <f t="shared" si="30"/>
        <v>0</v>
      </c>
      <c r="ET117" s="17">
        <f t="shared" si="31"/>
        <v>0</v>
      </c>
      <c r="EU117" s="18">
        <f t="shared" si="24"/>
        <v>0</v>
      </c>
      <c r="EV117" s="21"/>
      <c r="EW117" s="21"/>
    </row>
    <row r="118" spans="1:153" ht="15" customHeight="1">
      <c r="A118" s="71">
        <v>0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>
        <v>0</v>
      </c>
      <c r="M118" s="71"/>
      <c r="N118" s="71"/>
      <c r="O118" s="71"/>
      <c r="P118" s="71"/>
      <c r="Q118" s="71"/>
      <c r="R118" s="71"/>
      <c r="S118" s="71"/>
      <c r="T118" s="67">
        <f t="shared" si="25"/>
        <v>0</v>
      </c>
      <c r="U118" s="67"/>
      <c r="V118" s="67"/>
      <c r="W118" s="67"/>
      <c r="X118" s="67"/>
      <c r="Y118" s="67"/>
      <c r="Z118" s="67"/>
      <c r="AA118" s="67"/>
      <c r="AB118" s="67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71">
        <v>0</v>
      </c>
      <c r="AP118" s="71"/>
      <c r="AQ118" s="71"/>
      <c r="AR118" s="71"/>
      <c r="AS118" s="71"/>
      <c r="AT118" s="71"/>
      <c r="AU118" s="71"/>
      <c r="AV118" s="71"/>
      <c r="AW118" s="71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71">
        <v>0</v>
      </c>
      <c r="BR118" s="71"/>
      <c r="BS118" s="71"/>
      <c r="BT118" s="71"/>
      <c r="BU118" s="71"/>
      <c r="BV118" s="71"/>
      <c r="BW118" s="71"/>
      <c r="BX118" s="71">
        <v>0</v>
      </c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71">
        <v>0</v>
      </c>
      <c r="CV118" s="71"/>
      <c r="CW118" s="71"/>
      <c r="CX118" s="71"/>
      <c r="CY118" s="71"/>
      <c r="CZ118" s="71"/>
      <c r="DA118" s="71"/>
      <c r="DB118" s="71"/>
      <c r="DC118" s="71"/>
      <c r="DD118" s="70">
        <f t="shared" si="26"/>
        <v>0</v>
      </c>
      <c r="DE118" s="70"/>
      <c r="DF118" s="70"/>
      <c r="DG118" s="70"/>
      <c r="DH118" s="70"/>
      <c r="DI118" s="70"/>
      <c r="DJ118" s="70"/>
      <c r="DK118" s="70"/>
      <c r="DL118" s="69">
        <f t="shared" si="27"/>
        <v>0</v>
      </c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122">
        <f t="shared" si="28"/>
        <v>0</v>
      </c>
      <c r="EH118" s="122"/>
      <c r="EI118" s="122"/>
      <c r="EJ118" s="122"/>
      <c r="EK118" s="122"/>
      <c r="EL118" s="122"/>
      <c r="EM118" s="84">
        <f t="shared" si="29"/>
        <v>0</v>
      </c>
      <c r="EN118" s="84"/>
      <c r="EO118" s="84"/>
      <c r="EP118" s="84"/>
      <c r="EQ118" s="84"/>
      <c r="ER118" s="84"/>
      <c r="ES118" s="19">
        <f t="shared" si="30"/>
        <v>0</v>
      </c>
      <c r="ET118" s="17">
        <f t="shared" si="31"/>
        <v>0</v>
      </c>
      <c r="EU118" s="18">
        <f t="shared" si="24"/>
        <v>0</v>
      </c>
      <c r="EV118" s="21"/>
      <c r="EW118" s="21"/>
    </row>
    <row r="119" spans="1:153" ht="15" customHeight="1">
      <c r="A119" s="71">
        <v>0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>
        <v>0</v>
      </c>
      <c r="M119" s="71"/>
      <c r="N119" s="71"/>
      <c r="O119" s="71"/>
      <c r="P119" s="71"/>
      <c r="Q119" s="71"/>
      <c r="R119" s="71"/>
      <c r="S119" s="71"/>
      <c r="T119" s="67">
        <f t="shared" si="25"/>
        <v>0</v>
      </c>
      <c r="U119" s="67"/>
      <c r="V119" s="67"/>
      <c r="W119" s="67"/>
      <c r="X119" s="67"/>
      <c r="Y119" s="67"/>
      <c r="Z119" s="67"/>
      <c r="AA119" s="67"/>
      <c r="AB119" s="67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71">
        <v>0</v>
      </c>
      <c r="AP119" s="71"/>
      <c r="AQ119" s="71"/>
      <c r="AR119" s="71"/>
      <c r="AS119" s="71"/>
      <c r="AT119" s="71"/>
      <c r="AU119" s="71"/>
      <c r="AV119" s="71"/>
      <c r="AW119" s="71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71">
        <v>0</v>
      </c>
      <c r="BR119" s="71"/>
      <c r="BS119" s="71"/>
      <c r="BT119" s="71"/>
      <c r="BU119" s="71"/>
      <c r="BV119" s="71"/>
      <c r="BW119" s="71"/>
      <c r="BX119" s="71">
        <v>0</v>
      </c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71">
        <v>0</v>
      </c>
      <c r="CV119" s="71"/>
      <c r="CW119" s="71"/>
      <c r="CX119" s="71"/>
      <c r="CY119" s="71"/>
      <c r="CZ119" s="71"/>
      <c r="DA119" s="71"/>
      <c r="DB119" s="71"/>
      <c r="DC119" s="71"/>
      <c r="DD119" s="70">
        <f t="shared" si="26"/>
        <v>0</v>
      </c>
      <c r="DE119" s="70"/>
      <c r="DF119" s="70"/>
      <c r="DG119" s="70"/>
      <c r="DH119" s="70"/>
      <c r="DI119" s="70"/>
      <c r="DJ119" s="70"/>
      <c r="DK119" s="70"/>
      <c r="DL119" s="69">
        <f t="shared" si="27"/>
        <v>0</v>
      </c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122">
        <f t="shared" si="28"/>
        <v>0</v>
      </c>
      <c r="EH119" s="122"/>
      <c r="EI119" s="122"/>
      <c r="EJ119" s="122"/>
      <c r="EK119" s="122"/>
      <c r="EL119" s="122"/>
      <c r="EM119" s="84">
        <f t="shared" si="29"/>
        <v>0</v>
      </c>
      <c r="EN119" s="84"/>
      <c r="EO119" s="84"/>
      <c r="EP119" s="84"/>
      <c r="EQ119" s="84"/>
      <c r="ER119" s="84"/>
      <c r="ES119" s="19">
        <f t="shared" si="30"/>
        <v>0</v>
      </c>
      <c r="ET119" s="17">
        <f t="shared" si="31"/>
        <v>0</v>
      </c>
      <c r="EU119" s="18">
        <f t="shared" si="24"/>
        <v>0</v>
      </c>
      <c r="EV119" s="21"/>
      <c r="EW119" s="21"/>
    </row>
    <row r="120" spans="1:153" ht="15" customHeight="1">
      <c r="A120" s="71">
        <v>0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>
        <v>0</v>
      </c>
      <c r="M120" s="71"/>
      <c r="N120" s="71"/>
      <c r="O120" s="71"/>
      <c r="P120" s="71"/>
      <c r="Q120" s="71"/>
      <c r="R120" s="71"/>
      <c r="S120" s="71"/>
      <c r="T120" s="67">
        <f t="shared" si="25"/>
        <v>0</v>
      </c>
      <c r="U120" s="67"/>
      <c r="V120" s="67"/>
      <c r="W120" s="67"/>
      <c r="X120" s="67"/>
      <c r="Y120" s="67"/>
      <c r="Z120" s="67"/>
      <c r="AA120" s="67"/>
      <c r="AB120" s="67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71">
        <v>0</v>
      </c>
      <c r="AP120" s="71"/>
      <c r="AQ120" s="71"/>
      <c r="AR120" s="71"/>
      <c r="AS120" s="71"/>
      <c r="AT120" s="71"/>
      <c r="AU120" s="71"/>
      <c r="AV120" s="71"/>
      <c r="AW120" s="71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71">
        <v>0</v>
      </c>
      <c r="BR120" s="71"/>
      <c r="BS120" s="71"/>
      <c r="BT120" s="71"/>
      <c r="BU120" s="71"/>
      <c r="BV120" s="71"/>
      <c r="BW120" s="71"/>
      <c r="BX120" s="71">
        <v>0</v>
      </c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71">
        <v>0</v>
      </c>
      <c r="CV120" s="71"/>
      <c r="CW120" s="71"/>
      <c r="CX120" s="71"/>
      <c r="CY120" s="71"/>
      <c r="CZ120" s="71"/>
      <c r="DA120" s="71"/>
      <c r="DB120" s="71"/>
      <c r="DC120" s="71"/>
      <c r="DD120" s="70">
        <f t="shared" si="26"/>
        <v>0</v>
      </c>
      <c r="DE120" s="70"/>
      <c r="DF120" s="70"/>
      <c r="DG120" s="70"/>
      <c r="DH120" s="70"/>
      <c r="DI120" s="70"/>
      <c r="DJ120" s="70"/>
      <c r="DK120" s="70"/>
      <c r="DL120" s="69">
        <f t="shared" si="27"/>
        <v>0</v>
      </c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122">
        <f t="shared" si="28"/>
        <v>0</v>
      </c>
      <c r="EH120" s="122"/>
      <c r="EI120" s="122"/>
      <c r="EJ120" s="122"/>
      <c r="EK120" s="122"/>
      <c r="EL120" s="122"/>
      <c r="EM120" s="84">
        <f t="shared" si="29"/>
        <v>0</v>
      </c>
      <c r="EN120" s="84"/>
      <c r="EO120" s="84"/>
      <c r="EP120" s="84"/>
      <c r="EQ120" s="84"/>
      <c r="ER120" s="84"/>
      <c r="ES120" s="19">
        <f t="shared" si="30"/>
        <v>0</v>
      </c>
      <c r="ET120" s="17">
        <f t="shared" si="31"/>
        <v>0</v>
      </c>
      <c r="EU120" s="18">
        <f t="shared" si="24"/>
        <v>0</v>
      </c>
      <c r="EV120" s="21"/>
      <c r="EW120" s="21"/>
    </row>
    <row r="121" spans="1:153" ht="15" customHeight="1">
      <c r="A121" s="71">
        <v>0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>
        <v>0</v>
      </c>
      <c r="M121" s="71"/>
      <c r="N121" s="71"/>
      <c r="O121" s="71"/>
      <c r="P121" s="71"/>
      <c r="Q121" s="71"/>
      <c r="R121" s="71"/>
      <c r="S121" s="71"/>
      <c r="T121" s="67">
        <f t="shared" si="25"/>
        <v>0</v>
      </c>
      <c r="U121" s="67"/>
      <c r="V121" s="67"/>
      <c r="W121" s="67"/>
      <c r="X121" s="67"/>
      <c r="Y121" s="67"/>
      <c r="Z121" s="67"/>
      <c r="AA121" s="67"/>
      <c r="AB121" s="67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71">
        <v>0</v>
      </c>
      <c r="AP121" s="71"/>
      <c r="AQ121" s="71"/>
      <c r="AR121" s="71"/>
      <c r="AS121" s="71"/>
      <c r="AT121" s="71"/>
      <c r="AU121" s="71"/>
      <c r="AV121" s="71"/>
      <c r="AW121" s="71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71">
        <v>0</v>
      </c>
      <c r="BR121" s="71"/>
      <c r="BS121" s="71"/>
      <c r="BT121" s="71"/>
      <c r="BU121" s="71"/>
      <c r="BV121" s="71"/>
      <c r="BW121" s="71"/>
      <c r="BX121" s="71">
        <v>0</v>
      </c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71">
        <v>0</v>
      </c>
      <c r="CV121" s="71"/>
      <c r="CW121" s="71"/>
      <c r="CX121" s="71"/>
      <c r="CY121" s="71"/>
      <c r="CZ121" s="71"/>
      <c r="DA121" s="71"/>
      <c r="DB121" s="71"/>
      <c r="DC121" s="71"/>
      <c r="DD121" s="70">
        <f t="shared" si="26"/>
        <v>0</v>
      </c>
      <c r="DE121" s="70"/>
      <c r="DF121" s="70"/>
      <c r="DG121" s="70"/>
      <c r="DH121" s="70"/>
      <c r="DI121" s="70"/>
      <c r="DJ121" s="70"/>
      <c r="DK121" s="70"/>
      <c r="DL121" s="69">
        <f t="shared" si="27"/>
        <v>0</v>
      </c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122">
        <f t="shared" si="28"/>
        <v>0</v>
      </c>
      <c r="EH121" s="122"/>
      <c r="EI121" s="122"/>
      <c r="EJ121" s="122"/>
      <c r="EK121" s="122"/>
      <c r="EL121" s="122"/>
      <c r="EM121" s="84">
        <f t="shared" si="29"/>
        <v>0</v>
      </c>
      <c r="EN121" s="84"/>
      <c r="EO121" s="84"/>
      <c r="EP121" s="84"/>
      <c r="EQ121" s="84"/>
      <c r="ER121" s="84"/>
      <c r="ES121" s="19">
        <f t="shared" si="30"/>
        <v>0</v>
      </c>
      <c r="ET121" s="17">
        <f t="shared" si="31"/>
        <v>0</v>
      </c>
      <c r="EU121" s="18">
        <f t="shared" si="24"/>
        <v>0</v>
      </c>
      <c r="EV121" s="21"/>
      <c r="EW121" s="21"/>
    </row>
    <row r="122" spans="1:153" ht="15" customHeight="1">
      <c r="A122" s="71">
        <v>0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>
        <v>0</v>
      </c>
      <c r="M122" s="71"/>
      <c r="N122" s="71"/>
      <c r="O122" s="71"/>
      <c r="P122" s="71"/>
      <c r="Q122" s="71"/>
      <c r="R122" s="71"/>
      <c r="S122" s="71"/>
      <c r="T122" s="67">
        <f t="shared" si="25"/>
        <v>0</v>
      </c>
      <c r="U122" s="67"/>
      <c r="V122" s="67"/>
      <c r="W122" s="67"/>
      <c r="X122" s="67"/>
      <c r="Y122" s="67"/>
      <c r="Z122" s="67"/>
      <c r="AA122" s="67"/>
      <c r="AB122" s="67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71">
        <v>0</v>
      </c>
      <c r="AP122" s="71"/>
      <c r="AQ122" s="71"/>
      <c r="AR122" s="71"/>
      <c r="AS122" s="71"/>
      <c r="AT122" s="71"/>
      <c r="AU122" s="71"/>
      <c r="AV122" s="71"/>
      <c r="AW122" s="71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71">
        <v>0</v>
      </c>
      <c r="BR122" s="71"/>
      <c r="BS122" s="71"/>
      <c r="BT122" s="71"/>
      <c r="BU122" s="71"/>
      <c r="BV122" s="71"/>
      <c r="BW122" s="71"/>
      <c r="BX122" s="71">
        <v>0</v>
      </c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71">
        <v>0</v>
      </c>
      <c r="CV122" s="71"/>
      <c r="CW122" s="71"/>
      <c r="CX122" s="71"/>
      <c r="CY122" s="71"/>
      <c r="CZ122" s="71"/>
      <c r="DA122" s="71"/>
      <c r="DB122" s="71"/>
      <c r="DC122" s="71"/>
      <c r="DD122" s="70">
        <f t="shared" si="26"/>
        <v>0</v>
      </c>
      <c r="DE122" s="70"/>
      <c r="DF122" s="70"/>
      <c r="DG122" s="70"/>
      <c r="DH122" s="70"/>
      <c r="DI122" s="70"/>
      <c r="DJ122" s="70"/>
      <c r="DK122" s="70"/>
      <c r="DL122" s="69">
        <f t="shared" si="27"/>
        <v>0</v>
      </c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122">
        <f t="shared" si="28"/>
        <v>0</v>
      </c>
      <c r="EH122" s="122"/>
      <c r="EI122" s="122"/>
      <c r="EJ122" s="122"/>
      <c r="EK122" s="122"/>
      <c r="EL122" s="122"/>
      <c r="EM122" s="84">
        <f t="shared" si="29"/>
        <v>0</v>
      </c>
      <c r="EN122" s="84"/>
      <c r="EO122" s="84"/>
      <c r="EP122" s="84"/>
      <c r="EQ122" s="84"/>
      <c r="ER122" s="84"/>
      <c r="ES122" s="19">
        <f t="shared" si="30"/>
        <v>0</v>
      </c>
      <c r="ET122" s="17">
        <f t="shared" si="31"/>
        <v>0</v>
      </c>
      <c r="EU122" s="18">
        <f t="shared" si="24"/>
        <v>0</v>
      </c>
      <c r="EV122" s="21"/>
      <c r="EW122" s="21"/>
    </row>
    <row r="123" spans="1:153" ht="15" customHeight="1">
      <c r="A123" s="71">
        <v>0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>
        <v>0</v>
      </c>
      <c r="M123" s="71"/>
      <c r="N123" s="71"/>
      <c r="O123" s="71"/>
      <c r="P123" s="71"/>
      <c r="Q123" s="71"/>
      <c r="R123" s="71"/>
      <c r="S123" s="71"/>
      <c r="T123" s="67">
        <f t="shared" si="25"/>
        <v>0</v>
      </c>
      <c r="U123" s="67"/>
      <c r="V123" s="67"/>
      <c r="W123" s="67"/>
      <c r="X123" s="67"/>
      <c r="Y123" s="67"/>
      <c r="Z123" s="67"/>
      <c r="AA123" s="67"/>
      <c r="AB123" s="67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71">
        <v>0</v>
      </c>
      <c r="AP123" s="71"/>
      <c r="AQ123" s="71"/>
      <c r="AR123" s="71"/>
      <c r="AS123" s="71"/>
      <c r="AT123" s="71"/>
      <c r="AU123" s="71"/>
      <c r="AV123" s="71"/>
      <c r="AW123" s="71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71">
        <v>0</v>
      </c>
      <c r="BR123" s="71"/>
      <c r="BS123" s="71"/>
      <c r="BT123" s="71"/>
      <c r="BU123" s="71"/>
      <c r="BV123" s="71"/>
      <c r="BW123" s="71"/>
      <c r="BX123" s="71">
        <v>0</v>
      </c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71">
        <v>0</v>
      </c>
      <c r="CV123" s="71"/>
      <c r="CW123" s="71"/>
      <c r="CX123" s="71"/>
      <c r="CY123" s="71"/>
      <c r="CZ123" s="71"/>
      <c r="DA123" s="71"/>
      <c r="DB123" s="71"/>
      <c r="DC123" s="71"/>
      <c r="DD123" s="70">
        <f t="shared" si="26"/>
        <v>0</v>
      </c>
      <c r="DE123" s="70"/>
      <c r="DF123" s="70"/>
      <c r="DG123" s="70"/>
      <c r="DH123" s="70"/>
      <c r="DI123" s="70"/>
      <c r="DJ123" s="70"/>
      <c r="DK123" s="70"/>
      <c r="DL123" s="69">
        <f t="shared" si="27"/>
        <v>0</v>
      </c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122">
        <f t="shared" si="28"/>
        <v>0</v>
      </c>
      <c r="EH123" s="122"/>
      <c r="EI123" s="122"/>
      <c r="EJ123" s="122"/>
      <c r="EK123" s="122"/>
      <c r="EL123" s="122"/>
      <c r="EM123" s="84">
        <f t="shared" si="29"/>
        <v>0</v>
      </c>
      <c r="EN123" s="84"/>
      <c r="EO123" s="84"/>
      <c r="EP123" s="84"/>
      <c r="EQ123" s="84"/>
      <c r="ER123" s="84"/>
      <c r="ES123" s="19">
        <f t="shared" si="30"/>
        <v>0</v>
      </c>
      <c r="ET123" s="17">
        <f t="shared" si="31"/>
        <v>0</v>
      </c>
      <c r="EU123" s="18">
        <f t="shared" si="24"/>
        <v>0</v>
      </c>
      <c r="EV123" s="21"/>
      <c r="EW123" s="21"/>
    </row>
    <row r="124" spans="1:153" ht="15" customHeight="1">
      <c r="A124" s="71">
        <v>0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>
        <v>0</v>
      </c>
      <c r="M124" s="71"/>
      <c r="N124" s="71"/>
      <c r="O124" s="71"/>
      <c r="P124" s="71"/>
      <c r="Q124" s="71"/>
      <c r="R124" s="71"/>
      <c r="S124" s="71"/>
      <c r="T124" s="67">
        <f t="shared" si="25"/>
        <v>0</v>
      </c>
      <c r="U124" s="67"/>
      <c r="V124" s="67"/>
      <c r="W124" s="67"/>
      <c r="X124" s="67"/>
      <c r="Y124" s="67"/>
      <c r="Z124" s="67"/>
      <c r="AA124" s="67"/>
      <c r="AB124" s="67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71">
        <v>0</v>
      </c>
      <c r="AP124" s="71"/>
      <c r="AQ124" s="71"/>
      <c r="AR124" s="71"/>
      <c r="AS124" s="71"/>
      <c r="AT124" s="71"/>
      <c r="AU124" s="71"/>
      <c r="AV124" s="71"/>
      <c r="AW124" s="71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71">
        <v>0</v>
      </c>
      <c r="BR124" s="71"/>
      <c r="BS124" s="71"/>
      <c r="BT124" s="71"/>
      <c r="BU124" s="71"/>
      <c r="BV124" s="71"/>
      <c r="BW124" s="71"/>
      <c r="BX124" s="71">
        <v>0</v>
      </c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71">
        <v>0</v>
      </c>
      <c r="CV124" s="71"/>
      <c r="CW124" s="71"/>
      <c r="CX124" s="71"/>
      <c r="CY124" s="71"/>
      <c r="CZ124" s="71"/>
      <c r="DA124" s="71"/>
      <c r="DB124" s="71"/>
      <c r="DC124" s="71"/>
      <c r="DD124" s="70">
        <f t="shared" si="26"/>
        <v>0</v>
      </c>
      <c r="DE124" s="70"/>
      <c r="DF124" s="70"/>
      <c r="DG124" s="70"/>
      <c r="DH124" s="70"/>
      <c r="DI124" s="70"/>
      <c r="DJ124" s="70"/>
      <c r="DK124" s="70"/>
      <c r="DL124" s="69">
        <f t="shared" si="27"/>
        <v>0</v>
      </c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122">
        <f t="shared" si="28"/>
        <v>0</v>
      </c>
      <c r="EH124" s="122"/>
      <c r="EI124" s="122"/>
      <c r="EJ124" s="122"/>
      <c r="EK124" s="122"/>
      <c r="EL124" s="122"/>
      <c r="EM124" s="84">
        <f t="shared" si="29"/>
        <v>0</v>
      </c>
      <c r="EN124" s="84"/>
      <c r="EO124" s="84"/>
      <c r="EP124" s="84"/>
      <c r="EQ124" s="84"/>
      <c r="ER124" s="84"/>
      <c r="ES124" s="19">
        <f t="shared" si="30"/>
        <v>0</v>
      </c>
      <c r="ET124" s="17">
        <f t="shared" si="31"/>
        <v>0</v>
      </c>
      <c r="EU124" s="18">
        <f t="shared" si="24"/>
        <v>0</v>
      </c>
      <c r="EV124" s="21"/>
      <c r="EW124" s="21"/>
    </row>
    <row r="125" spans="1:153" ht="15" customHeight="1">
      <c r="A125" s="71">
        <v>0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>
        <v>0</v>
      </c>
      <c r="M125" s="71"/>
      <c r="N125" s="71"/>
      <c r="O125" s="71"/>
      <c r="P125" s="71"/>
      <c r="Q125" s="71"/>
      <c r="R125" s="71"/>
      <c r="S125" s="71"/>
      <c r="T125" s="67">
        <f t="shared" si="25"/>
        <v>0</v>
      </c>
      <c r="U125" s="67"/>
      <c r="V125" s="67"/>
      <c r="W125" s="67"/>
      <c r="X125" s="67"/>
      <c r="Y125" s="67"/>
      <c r="Z125" s="67"/>
      <c r="AA125" s="67"/>
      <c r="AB125" s="67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71">
        <v>0</v>
      </c>
      <c r="AP125" s="71"/>
      <c r="AQ125" s="71"/>
      <c r="AR125" s="71"/>
      <c r="AS125" s="71"/>
      <c r="AT125" s="71"/>
      <c r="AU125" s="71"/>
      <c r="AV125" s="71"/>
      <c r="AW125" s="71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71">
        <v>0</v>
      </c>
      <c r="BR125" s="71"/>
      <c r="BS125" s="71"/>
      <c r="BT125" s="71"/>
      <c r="BU125" s="71"/>
      <c r="BV125" s="71"/>
      <c r="BW125" s="71"/>
      <c r="BX125" s="71">
        <v>0</v>
      </c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71">
        <v>0</v>
      </c>
      <c r="CV125" s="71"/>
      <c r="CW125" s="71"/>
      <c r="CX125" s="71"/>
      <c r="CY125" s="71"/>
      <c r="CZ125" s="71"/>
      <c r="DA125" s="71"/>
      <c r="DB125" s="71"/>
      <c r="DC125" s="71"/>
      <c r="DD125" s="70">
        <f t="shared" si="26"/>
        <v>0</v>
      </c>
      <c r="DE125" s="70"/>
      <c r="DF125" s="70"/>
      <c r="DG125" s="70"/>
      <c r="DH125" s="70"/>
      <c r="DI125" s="70"/>
      <c r="DJ125" s="70"/>
      <c r="DK125" s="70"/>
      <c r="DL125" s="69">
        <f t="shared" si="27"/>
        <v>0</v>
      </c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122">
        <f t="shared" si="28"/>
        <v>0</v>
      </c>
      <c r="EH125" s="122"/>
      <c r="EI125" s="122"/>
      <c r="EJ125" s="122"/>
      <c r="EK125" s="122"/>
      <c r="EL125" s="122"/>
      <c r="EM125" s="84">
        <f t="shared" si="29"/>
        <v>0</v>
      </c>
      <c r="EN125" s="84"/>
      <c r="EO125" s="84"/>
      <c r="EP125" s="84"/>
      <c r="EQ125" s="84"/>
      <c r="ER125" s="84"/>
      <c r="ES125" s="19">
        <f t="shared" si="30"/>
        <v>0</v>
      </c>
      <c r="ET125" s="17">
        <f t="shared" si="31"/>
        <v>0</v>
      </c>
      <c r="EU125" s="18">
        <f t="shared" si="24"/>
        <v>0</v>
      </c>
      <c r="EV125" s="21"/>
      <c r="EW125" s="21"/>
    </row>
    <row r="126" spans="1:153" ht="15" customHeight="1">
      <c r="A126" s="71">
        <v>0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>
        <v>0</v>
      </c>
      <c r="M126" s="71"/>
      <c r="N126" s="71"/>
      <c r="O126" s="71"/>
      <c r="P126" s="71"/>
      <c r="Q126" s="71"/>
      <c r="R126" s="71"/>
      <c r="S126" s="71"/>
      <c r="T126" s="67">
        <f t="shared" si="25"/>
        <v>0</v>
      </c>
      <c r="U126" s="67"/>
      <c r="V126" s="67"/>
      <c r="W126" s="67"/>
      <c r="X126" s="67"/>
      <c r="Y126" s="67"/>
      <c r="Z126" s="67"/>
      <c r="AA126" s="67"/>
      <c r="AB126" s="67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71">
        <v>0</v>
      </c>
      <c r="AP126" s="71"/>
      <c r="AQ126" s="71"/>
      <c r="AR126" s="71"/>
      <c r="AS126" s="71"/>
      <c r="AT126" s="71"/>
      <c r="AU126" s="71"/>
      <c r="AV126" s="71"/>
      <c r="AW126" s="71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71">
        <v>0</v>
      </c>
      <c r="BR126" s="71"/>
      <c r="BS126" s="71"/>
      <c r="BT126" s="71"/>
      <c r="BU126" s="71"/>
      <c r="BV126" s="71"/>
      <c r="BW126" s="71"/>
      <c r="BX126" s="71">
        <v>0</v>
      </c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71">
        <v>0</v>
      </c>
      <c r="CV126" s="71"/>
      <c r="CW126" s="71"/>
      <c r="CX126" s="71"/>
      <c r="CY126" s="71"/>
      <c r="CZ126" s="71"/>
      <c r="DA126" s="71"/>
      <c r="DB126" s="71"/>
      <c r="DC126" s="71"/>
      <c r="DD126" s="70">
        <f t="shared" si="26"/>
        <v>0</v>
      </c>
      <c r="DE126" s="70"/>
      <c r="DF126" s="70"/>
      <c r="DG126" s="70"/>
      <c r="DH126" s="70"/>
      <c r="DI126" s="70"/>
      <c r="DJ126" s="70"/>
      <c r="DK126" s="70"/>
      <c r="DL126" s="69">
        <f t="shared" si="27"/>
        <v>0</v>
      </c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122">
        <f t="shared" si="28"/>
        <v>0</v>
      </c>
      <c r="EH126" s="122"/>
      <c r="EI126" s="122"/>
      <c r="EJ126" s="122"/>
      <c r="EK126" s="122"/>
      <c r="EL126" s="122"/>
      <c r="EM126" s="84">
        <f t="shared" si="29"/>
        <v>0</v>
      </c>
      <c r="EN126" s="84"/>
      <c r="EO126" s="84"/>
      <c r="EP126" s="84"/>
      <c r="EQ126" s="84"/>
      <c r="ER126" s="84"/>
      <c r="ES126" s="19">
        <f t="shared" si="30"/>
        <v>0</v>
      </c>
      <c r="ET126" s="17">
        <f t="shared" si="31"/>
        <v>0</v>
      </c>
      <c r="EU126" s="18">
        <f t="shared" si="24"/>
        <v>0</v>
      </c>
      <c r="EV126" s="21"/>
      <c r="EW126" s="21"/>
    </row>
    <row r="127" spans="1:153" ht="15" customHeight="1">
      <c r="A127" s="71">
        <v>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>
        <v>0</v>
      </c>
      <c r="M127" s="71"/>
      <c r="N127" s="71"/>
      <c r="O127" s="71"/>
      <c r="P127" s="71"/>
      <c r="Q127" s="71"/>
      <c r="R127" s="71"/>
      <c r="S127" s="71"/>
      <c r="T127" s="67">
        <f t="shared" si="25"/>
        <v>0</v>
      </c>
      <c r="U127" s="67"/>
      <c r="V127" s="67"/>
      <c r="W127" s="67"/>
      <c r="X127" s="67"/>
      <c r="Y127" s="67"/>
      <c r="Z127" s="67"/>
      <c r="AA127" s="67"/>
      <c r="AB127" s="67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71">
        <v>0</v>
      </c>
      <c r="AP127" s="71"/>
      <c r="AQ127" s="71"/>
      <c r="AR127" s="71"/>
      <c r="AS127" s="71"/>
      <c r="AT127" s="71"/>
      <c r="AU127" s="71"/>
      <c r="AV127" s="71"/>
      <c r="AW127" s="71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71">
        <v>0</v>
      </c>
      <c r="BR127" s="71"/>
      <c r="BS127" s="71"/>
      <c r="BT127" s="71"/>
      <c r="BU127" s="71"/>
      <c r="BV127" s="71"/>
      <c r="BW127" s="71"/>
      <c r="BX127" s="71">
        <v>0</v>
      </c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71">
        <v>0</v>
      </c>
      <c r="CV127" s="71"/>
      <c r="CW127" s="71"/>
      <c r="CX127" s="71"/>
      <c r="CY127" s="71"/>
      <c r="CZ127" s="71"/>
      <c r="DA127" s="71"/>
      <c r="DB127" s="71"/>
      <c r="DC127" s="71"/>
      <c r="DD127" s="70">
        <f t="shared" si="26"/>
        <v>0</v>
      </c>
      <c r="DE127" s="70"/>
      <c r="DF127" s="70"/>
      <c r="DG127" s="70"/>
      <c r="DH127" s="70"/>
      <c r="DI127" s="70"/>
      <c r="DJ127" s="70"/>
      <c r="DK127" s="70"/>
      <c r="DL127" s="69">
        <f t="shared" si="27"/>
        <v>0</v>
      </c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122">
        <f t="shared" si="28"/>
        <v>0</v>
      </c>
      <c r="EH127" s="122"/>
      <c r="EI127" s="122"/>
      <c r="EJ127" s="122"/>
      <c r="EK127" s="122"/>
      <c r="EL127" s="122"/>
      <c r="EM127" s="84">
        <f t="shared" si="29"/>
        <v>0</v>
      </c>
      <c r="EN127" s="84"/>
      <c r="EO127" s="84"/>
      <c r="EP127" s="84"/>
      <c r="EQ127" s="84"/>
      <c r="ER127" s="84"/>
      <c r="ES127" s="19">
        <f t="shared" si="30"/>
        <v>0</v>
      </c>
      <c r="ET127" s="17">
        <f t="shared" si="31"/>
        <v>0</v>
      </c>
      <c r="EU127" s="18">
        <f t="shared" si="24"/>
        <v>0</v>
      </c>
      <c r="EV127" s="21"/>
      <c r="EW127" s="21"/>
    </row>
    <row r="128" spans="1:153" ht="15" customHeight="1" hidden="1">
      <c r="A128" s="71">
        <v>0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>
        <v>0</v>
      </c>
      <c r="M128" s="71"/>
      <c r="N128" s="71"/>
      <c r="O128" s="71"/>
      <c r="P128" s="71"/>
      <c r="Q128" s="71"/>
      <c r="R128" s="71"/>
      <c r="S128" s="71"/>
      <c r="T128" s="67">
        <f t="shared" si="25"/>
        <v>0</v>
      </c>
      <c r="U128" s="67"/>
      <c r="V128" s="67"/>
      <c r="W128" s="67"/>
      <c r="X128" s="67"/>
      <c r="Y128" s="67"/>
      <c r="Z128" s="67"/>
      <c r="AA128" s="67"/>
      <c r="AB128" s="67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71">
        <v>0</v>
      </c>
      <c r="AP128" s="71"/>
      <c r="AQ128" s="71"/>
      <c r="AR128" s="71"/>
      <c r="AS128" s="71"/>
      <c r="AT128" s="71"/>
      <c r="AU128" s="71"/>
      <c r="AV128" s="71"/>
      <c r="AW128" s="71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71">
        <v>0</v>
      </c>
      <c r="BR128" s="71"/>
      <c r="BS128" s="71"/>
      <c r="BT128" s="71"/>
      <c r="BU128" s="71"/>
      <c r="BV128" s="71"/>
      <c r="BW128" s="71"/>
      <c r="BX128" s="71">
        <v>0</v>
      </c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71">
        <v>0</v>
      </c>
      <c r="CV128" s="71"/>
      <c r="CW128" s="71"/>
      <c r="CX128" s="71"/>
      <c r="CY128" s="71"/>
      <c r="CZ128" s="71"/>
      <c r="DA128" s="71"/>
      <c r="DB128" s="71"/>
      <c r="DC128" s="71"/>
      <c r="DD128" s="123">
        <f t="shared" si="26"/>
        <v>0</v>
      </c>
      <c r="DE128" s="123"/>
      <c r="DF128" s="123"/>
      <c r="DG128" s="123"/>
      <c r="DH128" s="123"/>
      <c r="DI128" s="123"/>
      <c r="DJ128" s="123"/>
      <c r="DK128" s="123"/>
      <c r="DL128" s="69">
        <f t="shared" si="27"/>
        <v>0</v>
      </c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122">
        <f t="shared" si="28"/>
        <v>0</v>
      </c>
      <c r="EH128" s="122"/>
      <c r="EI128" s="122"/>
      <c r="EJ128" s="122"/>
      <c r="EK128" s="122"/>
      <c r="EL128" s="122"/>
      <c r="EM128" s="119">
        <f t="shared" si="29"/>
        <v>0</v>
      </c>
      <c r="EN128" s="119"/>
      <c r="EO128" s="119"/>
      <c r="EP128" s="119"/>
      <c r="EQ128" s="119"/>
      <c r="ER128" s="119"/>
      <c r="ES128" s="20">
        <f t="shared" si="30"/>
        <v>0</v>
      </c>
      <c r="ET128" s="12">
        <f t="shared" si="31"/>
        <v>0</v>
      </c>
      <c r="EU128" s="18">
        <f t="shared" si="24"/>
        <v>0</v>
      </c>
      <c r="EV128" s="21"/>
      <c r="EW128" s="21"/>
    </row>
    <row r="129" spans="1:153" ht="15" customHeight="1">
      <c r="A129" s="121" t="s">
        <v>53</v>
      </c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5"/>
      <c r="AN129" s="5"/>
      <c r="AO129" s="67">
        <f>SUM(AO113:AW128)</f>
        <v>0</v>
      </c>
      <c r="AP129" s="67"/>
      <c r="AQ129" s="67"/>
      <c r="AR129" s="67"/>
      <c r="AS129" s="67"/>
      <c r="AT129" s="67"/>
      <c r="AU129" s="67"/>
      <c r="AV129" s="67"/>
      <c r="AW129" s="67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67">
        <f>SUM(CU113:DC128)</f>
        <v>0</v>
      </c>
      <c r="CV129" s="67"/>
      <c r="CW129" s="67"/>
      <c r="CX129" s="67"/>
      <c r="CY129" s="67"/>
      <c r="CZ129" s="67"/>
      <c r="DA129" s="67"/>
      <c r="DB129" s="67"/>
      <c r="DC129" s="67"/>
      <c r="DD129" s="6"/>
      <c r="DE129" s="6"/>
      <c r="DF129" s="6"/>
      <c r="DG129" s="6"/>
      <c r="DH129" s="6"/>
      <c r="DI129" s="6"/>
      <c r="DJ129" s="6"/>
      <c r="DK129" s="6"/>
      <c r="DL129" s="67">
        <f>SUM(DL113:EF128)</f>
        <v>0</v>
      </c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21"/>
      <c r="EV129" s="21"/>
      <c r="EW129" s="21"/>
    </row>
    <row r="130" spans="1:153" ht="15" customHeight="1">
      <c r="A130" s="124" t="s">
        <v>54</v>
      </c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5"/>
      <c r="AN130" s="5"/>
      <c r="AO130" s="67">
        <f>AO98+AO129</f>
        <v>0</v>
      </c>
      <c r="AP130" s="67"/>
      <c r="AQ130" s="67"/>
      <c r="AR130" s="67"/>
      <c r="AS130" s="67"/>
      <c r="AT130" s="67"/>
      <c r="AU130" s="67"/>
      <c r="AV130" s="67"/>
      <c r="AW130" s="67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71">
        <v>0</v>
      </c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21"/>
      <c r="EV130" s="21"/>
      <c r="EW130" s="21"/>
    </row>
    <row r="131" spans="1:153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111"/>
      <c r="EH131" s="11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1"/>
      <c r="EV131" s="21"/>
      <c r="EW131" s="21"/>
    </row>
    <row r="132" spans="1:153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111"/>
      <c r="EH132" s="11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1"/>
      <c r="EV132" s="21"/>
      <c r="EW132" s="21"/>
    </row>
    <row r="133" spans="1:153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111"/>
      <c r="EH133" s="11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1"/>
      <c r="EV133" s="21"/>
      <c r="EW133" s="21"/>
    </row>
    <row r="134" spans="1:153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1"/>
      <c r="EV134" s="21"/>
      <c r="EW134" s="21"/>
    </row>
    <row r="135" spans="151:153" ht="11.25" customHeight="1">
      <c r="EU135" s="21"/>
      <c r="EV135" s="21"/>
      <c r="EW135" s="21"/>
    </row>
    <row r="136" spans="151:153" ht="11.25" customHeight="1">
      <c r="EU136" s="21"/>
      <c r="EV136" s="21"/>
      <c r="EW136" s="21"/>
    </row>
    <row r="137" spans="151:153" ht="11.25" customHeight="1">
      <c r="EU137" s="21"/>
      <c r="EV137" s="21"/>
      <c r="EW137" s="21"/>
    </row>
    <row r="138" spans="151:153" ht="11.25" customHeight="1">
      <c r="EU138" s="21"/>
      <c r="EV138" s="21"/>
      <c r="EW138" s="21"/>
    </row>
    <row r="139" spans="151:153" ht="11.25" customHeight="1">
      <c r="EU139" s="21"/>
      <c r="EV139" s="21"/>
      <c r="EW139" s="21"/>
    </row>
    <row r="140" spans="151:153" ht="11.25" customHeight="1">
      <c r="EU140" s="21"/>
      <c r="EV140" s="21"/>
      <c r="EW140" s="21"/>
    </row>
  </sheetData>
  <sheetProtection sheet="1" objects="1" formatCells="0" formatColumns="0" formatRows="0" insertColumns="0" insertRows="0" insertHyperlinks="0" deleteColumns="0" deleteRows="0" sort="0" autoFilter="0" pivotTables="0"/>
  <mergeCells count="1218">
    <mergeCell ref="FD14:GW14"/>
    <mergeCell ref="A75:ET75"/>
    <mergeCell ref="EG76:ET76"/>
    <mergeCell ref="CK16:CP16"/>
    <mergeCell ref="CQ16:CX16"/>
    <mergeCell ref="CY16:DG16"/>
    <mergeCell ref="DH16:DP16"/>
    <mergeCell ref="AN16:AT16"/>
    <mergeCell ref="AU16:AZ16"/>
    <mergeCell ref="BR16:CA16"/>
    <mergeCell ref="CB16:CJ16"/>
    <mergeCell ref="BA16:BH16"/>
    <mergeCell ref="BI16:BQ16"/>
    <mergeCell ref="CB13:CJ14"/>
    <mergeCell ref="BR13:CA14"/>
    <mergeCell ref="BI13:BQ14"/>
    <mergeCell ref="BI23:BQ23"/>
    <mergeCell ref="AN12:BH12"/>
    <mergeCell ref="AH13:AM14"/>
    <mergeCell ref="AN13:AT14"/>
    <mergeCell ref="AU13:AZ14"/>
    <mergeCell ref="BA13:BH14"/>
    <mergeCell ref="AB11:AM12"/>
    <mergeCell ref="CB32:CJ32"/>
    <mergeCell ref="CK32:CP32"/>
    <mergeCell ref="CQ32:CX32"/>
    <mergeCell ref="A23:N23"/>
    <mergeCell ref="O23:AA23"/>
    <mergeCell ref="AB23:AG23"/>
    <mergeCell ref="AH23:AM23"/>
    <mergeCell ref="AN23:AT23"/>
    <mergeCell ref="AU23:AZ23"/>
    <mergeCell ref="BA23:BH23"/>
    <mergeCell ref="BA30:BH30"/>
    <mergeCell ref="BI30:BQ30"/>
    <mergeCell ref="BR30:CA30"/>
    <mergeCell ref="A32:N32"/>
    <mergeCell ref="O32:AA32"/>
    <mergeCell ref="AB32:AG32"/>
    <mergeCell ref="AH32:AM32"/>
    <mergeCell ref="AN32:AT32"/>
    <mergeCell ref="AU32:AZ32"/>
    <mergeCell ref="BA32:BH32"/>
    <mergeCell ref="A30:N30"/>
    <mergeCell ref="O30:AA30"/>
    <mergeCell ref="AB30:AG30"/>
    <mergeCell ref="AH30:AM30"/>
    <mergeCell ref="AN30:AT30"/>
    <mergeCell ref="AU30:AZ30"/>
    <mergeCell ref="BA24:BH24"/>
    <mergeCell ref="BI24:BQ24"/>
    <mergeCell ref="A25:N25"/>
    <mergeCell ref="O25:AA25"/>
    <mergeCell ref="AB25:AG25"/>
    <mergeCell ref="AH25:AM25"/>
    <mergeCell ref="AN25:AT25"/>
    <mergeCell ref="AU25:AZ25"/>
    <mergeCell ref="BA25:BH25"/>
    <mergeCell ref="BI25:BQ25"/>
    <mergeCell ref="A24:N24"/>
    <mergeCell ref="O24:AA24"/>
    <mergeCell ref="AB24:AG24"/>
    <mergeCell ref="AH24:AM24"/>
    <mergeCell ref="AN24:AT24"/>
    <mergeCell ref="AU24:AZ24"/>
    <mergeCell ref="BA21:BH21"/>
    <mergeCell ref="BI21:BQ21"/>
    <mergeCell ref="BI22:BQ22"/>
    <mergeCell ref="A22:N22"/>
    <mergeCell ref="O22:AA22"/>
    <mergeCell ref="AB22:AG22"/>
    <mergeCell ref="AH22:AM22"/>
    <mergeCell ref="AN22:AT22"/>
    <mergeCell ref="AU22:AZ22"/>
    <mergeCell ref="BA22:BH22"/>
    <mergeCell ref="A21:N21"/>
    <mergeCell ref="O21:AA21"/>
    <mergeCell ref="AB21:AG21"/>
    <mergeCell ref="AH21:AM21"/>
    <mergeCell ref="AN21:AT21"/>
    <mergeCell ref="AU21:AZ21"/>
    <mergeCell ref="BI19:BQ19"/>
    <mergeCell ref="A20:N20"/>
    <mergeCell ref="O20:AA20"/>
    <mergeCell ref="AB20:AG20"/>
    <mergeCell ref="AH20:AM20"/>
    <mergeCell ref="AN20:AT20"/>
    <mergeCell ref="AU20:AZ20"/>
    <mergeCell ref="BA20:BH20"/>
    <mergeCell ref="BI20:BQ20"/>
    <mergeCell ref="A19:N19"/>
    <mergeCell ref="O19:AA19"/>
    <mergeCell ref="AB19:AG19"/>
    <mergeCell ref="AH19:AM19"/>
    <mergeCell ref="AN19:AT19"/>
    <mergeCell ref="AU19:AZ19"/>
    <mergeCell ref="A11:N14"/>
    <mergeCell ref="O11:AA14"/>
    <mergeCell ref="AB13:AG14"/>
    <mergeCell ref="DH13:DP14"/>
    <mergeCell ref="CY13:DG14"/>
    <mergeCell ref="CQ13:CX14"/>
    <mergeCell ref="CK13:CP14"/>
    <mergeCell ref="BI12:CA12"/>
    <mergeCell ref="CB12:CX12"/>
    <mergeCell ref="CY12:ED12"/>
    <mergeCell ref="DH15:DP15"/>
    <mergeCell ref="AN15:AT15"/>
    <mergeCell ref="AU15:AZ15"/>
    <mergeCell ref="BA15:BH15"/>
    <mergeCell ref="BI15:BQ15"/>
    <mergeCell ref="BR15:CA15"/>
    <mergeCell ref="CB15:CJ15"/>
    <mergeCell ref="CK15:CP15"/>
    <mergeCell ref="A17:N17"/>
    <mergeCell ref="O17:AA17"/>
    <mergeCell ref="AB17:AG17"/>
    <mergeCell ref="AH17:AM17"/>
    <mergeCell ref="BI17:BQ17"/>
    <mergeCell ref="CY15:DG15"/>
    <mergeCell ref="A15:N15"/>
    <mergeCell ref="O15:AA15"/>
    <mergeCell ref="AB15:AG15"/>
    <mergeCell ref="AH15:AM15"/>
    <mergeCell ref="BA26:BH26"/>
    <mergeCell ref="BI26:BQ26"/>
    <mergeCell ref="A28:N28"/>
    <mergeCell ref="O28:AA28"/>
    <mergeCell ref="AB28:AG28"/>
    <mergeCell ref="AH28:AM28"/>
    <mergeCell ref="A26:N26"/>
    <mergeCell ref="O26:AA26"/>
    <mergeCell ref="AB26:AG26"/>
    <mergeCell ref="AH26:AM26"/>
    <mergeCell ref="AN26:AT26"/>
    <mergeCell ref="AU26:AZ26"/>
    <mergeCell ref="BA29:BH29"/>
    <mergeCell ref="BI29:BQ29"/>
    <mergeCell ref="A27:N27"/>
    <mergeCell ref="O27:AA27"/>
    <mergeCell ref="AB27:AG27"/>
    <mergeCell ref="AH27:AM27"/>
    <mergeCell ref="AN27:AT27"/>
    <mergeCell ref="AU27:AZ27"/>
    <mergeCell ref="BA27:BH27"/>
    <mergeCell ref="BI27:BQ27"/>
    <mergeCell ref="A29:N29"/>
    <mergeCell ref="O29:AA29"/>
    <mergeCell ref="AB29:AG29"/>
    <mergeCell ref="AH29:AM29"/>
    <mergeCell ref="AN29:AT29"/>
    <mergeCell ref="AU29:AZ29"/>
    <mergeCell ref="CQ25:CX25"/>
    <mergeCell ref="CY29:DG29"/>
    <mergeCell ref="DH29:DP29"/>
    <mergeCell ref="BR29:CA29"/>
    <mergeCell ref="CB29:CJ29"/>
    <mergeCell ref="CK29:CP29"/>
    <mergeCell ref="CQ29:CX29"/>
    <mergeCell ref="BR25:CA25"/>
    <mergeCell ref="CB22:CJ22"/>
    <mergeCell ref="CQ20:CX20"/>
    <mergeCell ref="CY17:DG17"/>
    <mergeCell ref="CY25:DG25"/>
    <mergeCell ref="CB25:CJ25"/>
    <mergeCell ref="DH24:DP24"/>
    <mergeCell ref="CY24:DG24"/>
    <mergeCell ref="CQ24:CX24"/>
    <mergeCell ref="CB24:CJ24"/>
    <mergeCell ref="CK25:CP25"/>
    <mergeCell ref="A16:N16"/>
    <mergeCell ref="O16:AA16"/>
    <mergeCell ref="AB16:AG16"/>
    <mergeCell ref="AH16:AM16"/>
    <mergeCell ref="DH17:DP17"/>
    <mergeCell ref="CQ22:CX22"/>
    <mergeCell ref="CB21:CJ21"/>
    <mergeCell ref="DH21:DP21"/>
    <mergeCell ref="CK21:CP21"/>
    <mergeCell ref="CQ21:CX21"/>
    <mergeCell ref="AO48:AW48"/>
    <mergeCell ref="AX48:BP48"/>
    <mergeCell ref="BQ48:BW48"/>
    <mergeCell ref="BX48:CH48"/>
    <mergeCell ref="AH31:AM31"/>
    <mergeCell ref="CY31:DG31"/>
    <mergeCell ref="BR31:CA31"/>
    <mergeCell ref="CQ31:CX31"/>
    <mergeCell ref="BI32:BQ32"/>
    <mergeCell ref="BR32:CA32"/>
    <mergeCell ref="EG61:EL61"/>
    <mergeCell ref="EM63:ER63"/>
    <mergeCell ref="DL77:EF78"/>
    <mergeCell ref="DD77:DK78"/>
    <mergeCell ref="EG64:EL64"/>
    <mergeCell ref="EM64:ER64"/>
    <mergeCell ref="EG63:EL63"/>
    <mergeCell ref="EG70:EG74"/>
    <mergeCell ref="EG77:ER77"/>
    <mergeCell ref="DL65:EF65"/>
    <mergeCell ref="EM48:ER48"/>
    <mergeCell ref="EG59:EL59"/>
    <mergeCell ref="EM59:ER59"/>
    <mergeCell ref="EG60:EL60"/>
    <mergeCell ref="EM60:ER60"/>
    <mergeCell ref="EG50:EL50"/>
    <mergeCell ref="EM50:ER50"/>
    <mergeCell ref="EG51:EL51"/>
    <mergeCell ref="EM51:ER51"/>
    <mergeCell ref="EM54:ER54"/>
    <mergeCell ref="L64:S64"/>
    <mergeCell ref="ES77:ET77"/>
    <mergeCell ref="EG78:EL78"/>
    <mergeCell ref="EM78:ER78"/>
    <mergeCell ref="CU77:DC78"/>
    <mergeCell ref="L77:S78"/>
    <mergeCell ref="T64:AB64"/>
    <mergeCell ref="AC64:AN64"/>
    <mergeCell ref="AO64:AW64"/>
    <mergeCell ref="A65:AL65"/>
    <mergeCell ref="A66:AL66"/>
    <mergeCell ref="AC48:AN48"/>
    <mergeCell ref="A45:K46"/>
    <mergeCell ref="A48:K48"/>
    <mergeCell ref="L48:S48"/>
    <mergeCell ref="A47:K47"/>
    <mergeCell ref="L47:S47"/>
    <mergeCell ref="L45:S46"/>
    <mergeCell ref="A64:K64"/>
    <mergeCell ref="CU45:DC46"/>
    <mergeCell ref="CU109:DC110"/>
    <mergeCell ref="CI109:CT110"/>
    <mergeCell ref="CI77:CT78"/>
    <mergeCell ref="CI48:CT48"/>
    <mergeCell ref="CI108:EF108"/>
    <mergeCell ref="DL98:EF98"/>
    <mergeCell ref="CI96:CT96"/>
    <mergeCell ref="CU96:DC96"/>
    <mergeCell ref="DL109:EF110"/>
    <mergeCell ref="A107:ET107"/>
    <mergeCell ref="EG109:ER109"/>
    <mergeCell ref="EM110:ER110"/>
    <mergeCell ref="EG110:EL110"/>
    <mergeCell ref="EG108:ET108"/>
    <mergeCell ref="DD109:DK110"/>
    <mergeCell ref="EK21:ER21"/>
    <mergeCell ref="EG45:ER45"/>
    <mergeCell ref="EM46:ER46"/>
    <mergeCell ref="EG46:EL46"/>
    <mergeCell ref="EK30:ER30"/>
    <mergeCell ref="EE23:EJ23"/>
    <mergeCell ref="EK24:ER24"/>
    <mergeCell ref="EK25:ER25"/>
    <mergeCell ref="ED38:EF42"/>
    <mergeCell ref="EG38:EG42"/>
    <mergeCell ref="DQ25:DV25"/>
    <mergeCell ref="DH25:DP25"/>
    <mergeCell ref="EE26:EJ26"/>
    <mergeCell ref="DW33:ED33"/>
    <mergeCell ref="DH33:DP33"/>
    <mergeCell ref="DH32:DP32"/>
    <mergeCell ref="DH30:DP30"/>
    <mergeCell ref="DQ32:DV32"/>
    <mergeCell ref="DW32:ED32"/>
    <mergeCell ref="DH31:DP31"/>
    <mergeCell ref="EK29:ER29"/>
    <mergeCell ref="EE31:EJ31"/>
    <mergeCell ref="EK31:ER31"/>
    <mergeCell ref="DQ31:DV31"/>
    <mergeCell ref="DW31:ED31"/>
    <mergeCell ref="EE29:EJ29"/>
    <mergeCell ref="DQ30:DV30"/>
    <mergeCell ref="DW30:ED30"/>
    <mergeCell ref="EE30:EJ30"/>
    <mergeCell ref="EK32:ER32"/>
    <mergeCell ref="EE32:EJ32"/>
    <mergeCell ref="BQ80:BW80"/>
    <mergeCell ref="BX80:CH80"/>
    <mergeCell ref="DD80:DK80"/>
    <mergeCell ref="DL80:EF80"/>
    <mergeCell ref="CU48:DC48"/>
    <mergeCell ref="DD48:DK48"/>
    <mergeCell ref="DL48:EF48"/>
    <mergeCell ref="CU65:DC65"/>
    <mergeCell ref="T109:AB110"/>
    <mergeCell ref="L109:S110"/>
    <mergeCell ref="AX108:CH108"/>
    <mergeCell ref="AO98:AW98"/>
    <mergeCell ref="BX109:CH110"/>
    <mergeCell ref="A108:AB108"/>
    <mergeCell ref="AC108:AW108"/>
    <mergeCell ref="A98:AL98"/>
    <mergeCell ref="BQ109:BW110"/>
    <mergeCell ref="AX109:BP110"/>
    <mergeCell ref="ES109:ET109"/>
    <mergeCell ref="AN17:AT17"/>
    <mergeCell ref="AU17:AZ17"/>
    <mergeCell ref="BA17:BH17"/>
    <mergeCell ref="EK17:ER17"/>
    <mergeCell ref="CI80:CT80"/>
    <mergeCell ref="CU80:DC80"/>
    <mergeCell ref="DQ17:DV17"/>
    <mergeCell ref="DW17:ED17"/>
    <mergeCell ref="EE17:EJ17"/>
    <mergeCell ref="EE15:EJ15"/>
    <mergeCell ref="DQ15:DV15"/>
    <mergeCell ref="CQ15:CX15"/>
    <mergeCell ref="AN11:ET11"/>
    <mergeCell ref="DQ13:DV14"/>
    <mergeCell ref="EE12:ET12"/>
    <mergeCell ref="EE13:ER13"/>
    <mergeCell ref="EE14:EJ14"/>
    <mergeCell ref="EK14:ER14"/>
    <mergeCell ref="ES13:ET13"/>
    <mergeCell ref="EK23:ER23"/>
    <mergeCell ref="DW21:ED21"/>
    <mergeCell ref="EE21:EJ21"/>
    <mergeCell ref="DW19:ED19"/>
    <mergeCell ref="EE19:EJ19"/>
    <mergeCell ref="EK19:ER19"/>
    <mergeCell ref="EK20:ER20"/>
    <mergeCell ref="DW23:ED23"/>
    <mergeCell ref="EK22:ER22"/>
    <mergeCell ref="EE22:EJ22"/>
    <mergeCell ref="EE16:EJ16"/>
    <mergeCell ref="DW24:ED24"/>
    <mergeCell ref="EE24:EJ24"/>
    <mergeCell ref="DW22:ED22"/>
    <mergeCell ref="DW20:ED20"/>
    <mergeCell ref="EE20:EJ20"/>
    <mergeCell ref="EK28:ER28"/>
    <mergeCell ref="EK26:ER26"/>
    <mergeCell ref="EK27:ER27"/>
    <mergeCell ref="DW25:ED25"/>
    <mergeCell ref="EE25:EJ25"/>
    <mergeCell ref="DW27:ED27"/>
    <mergeCell ref="EE27:EJ27"/>
    <mergeCell ref="EG112:EL112"/>
    <mergeCell ref="EM112:ER112"/>
    <mergeCell ref="EG80:EL80"/>
    <mergeCell ref="EM80:ER80"/>
    <mergeCell ref="EM96:ER96"/>
    <mergeCell ref="EG95:EL95"/>
    <mergeCell ref="EM95:ER95"/>
    <mergeCell ref="EG94:EL94"/>
    <mergeCell ref="EM94:ER94"/>
    <mergeCell ref="EG93:EL93"/>
    <mergeCell ref="EG111:EL111"/>
    <mergeCell ref="EM111:ER111"/>
    <mergeCell ref="ED102:EF106"/>
    <mergeCell ref="EG48:EL48"/>
    <mergeCell ref="EG79:EL79"/>
    <mergeCell ref="EG67:EH69"/>
    <mergeCell ref="EG102:EG106"/>
    <mergeCell ref="EG99:EH101"/>
    <mergeCell ref="EG96:EL96"/>
    <mergeCell ref="EM93:ER93"/>
    <mergeCell ref="L112:S112"/>
    <mergeCell ref="T112:AB112"/>
    <mergeCell ref="AC112:AN112"/>
    <mergeCell ref="AO112:AW112"/>
    <mergeCell ref="DL112:EF112"/>
    <mergeCell ref="CI111:CT111"/>
    <mergeCell ref="CU111:DC111"/>
    <mergeCell ref="DD111:DK111"/>
    <mergeCell ref="DL111:EF111"/>
    <mergeCell ref="AC109:AN110"/>
    <mergeCell ref="A109:K110"/>
    <mergeCell ref="A130:AL130"/>
    <mergeCell ref="AO130:AW130"/>
    <mergeCell ref="A128:K128"/>
    <mergeCell ref="L128:S128"/>
    <mergeCell ref="T128:AB128"/>
    <mergeCell ref="AC128:AN128"/>
    <mergeCell ref="AO128:AW128"/>
    <mergeCell ref="A112:K112"/>
    <mergeCell ref="EG127:EL127"/>
    <mergeCell ref="EM127:ER127"/>
    <mergeCell ref="EM128:ER128"/>
    <mergeCell ref="AO109:AW110"/>
    <mergeCell ref="BX112:CH112"/>
    <mergeCell ref="AX112:BP112"/>
    <mergeCell ref="BQ112:BW112"/>
    <mergeCell ref="CI112:CT112"/>
    <mergeCell ref="CU112:DC112"/>
    <mergeCell ref="DD112:DK112"/>
    <mergeCell ref="BX128:CH128"/>
    <mergeCell ref="EG131:EH133"/>
    <mergeCell ref="EG128:EL128"/>
    <mergeCell ref="CI128:CT128"/>
    <mergeCell ref="CU128:DC128"/>
    <mergeCell ref="DD128:DK128"/>
    <mergeCell ref="DL130:EF130"/>
    <mergeCell ref="DL128:EF128"/>
    <mergeCell ref="CI127:CT127"/>
    <mergeCell ref="CU127:DC127"/>
    <mergeCell ref="DD127:DK127"/>
    <mergeCell ref="DL127:EF127"/>
    <mergeCell ref="A129:AL129"/>
    <mergeCell ref="AO129:AW129"/>
    <mergeCell ref="CU129:DC129"/>
    <mergeCell ref="DL129:EF129"/>
    <mergeCell ref="AX128:BP128"/>
    <mergeCell ref="BQ128:BW128"/>
    <mergeCell ref="EG126:EL126"/>
    <mergeCell ref="EM126:ER126"/>
    <mergeCell ref="A127:K127"/>
    <mergeCell ref="L127:S127"/>
    <mergeCell ref="T127:AB127"/>
    <mergeCell ref="AC127:AN127"/>
    <mergeCell ref="AO127:AW127"/>
    <mergeCell ref="AX127:BP127"/>
    <mergeCell ref="BQ127:BW127"/>
    <mergeCell ref="BX127:CH127"/>
    <mergeCell ref="BQ126:BW126"/>
    <mergeCell ref="BX126:CH126"/>
    <mergeCell ref="CI126:CT126"/>
    <mergeCell ref="CU126:DC126"/>
    <mergeCell ref="DD126:DK126"/>
    <mergeCell ref="DL126:EF126"/>
    <mergeCell ref="A126:K126"/>
    <mergeCell ref="L126:S126"/>
    <mergeCell ref="T126:AB126"/>
    <mergeCell ref="AC126:AN126"/>
    <mergeCell ref="AO126:AW126"/>
    <mergeCell ref="AX126:BP126"/>
    <mergeCell ref="CI125:CT125"/>
    <mergeCell ref="CU125:DC125"/>
    <mergeCell ref="DD125:DK125"/>
    <mergeCell ref="DL125:EF125"/>
    <mergeCell ref="EG125:EL125"/>
    <mergeCell ref="EM125:ER125"/>
    <mergeCell ref="EG124:EL124"/>
    <mergeCell ref="EM124:ER124"/>
    <mergeCell ref="A125:K125"/>
    <mergeCell ref="L125:S125"/>
    <mergeCell ref="T125:AB125"/>
    <mergeCell ref="AC125:AN125"/>
    <mergeCell ref="AO125:AW125"/>
    <mergeCell ref="AX125:BP125"/>
    <mergeCell ref="BQ125:BW125"/>
    <mergeCell ref="BX125:CH125"/>
    <mergeCell ref="BQ124:BW124"/>
    <mergeCell ref="BX124:CH124"/>
    <mergeCell ref="CI124:CT124"/>
    <mergeCell ref="CU124:DC124"/>
    <mergeCell ref="DD124:DK124"/>
    <mergeCell ref="DL124:EF124"/>
    <mergeCell ref="A124:K124"/>
    <mergeCell ref="L124:S124"/>
    <mergeCell ref="T124:AB124"/>
    <mergeCell ref="AC124:AN124"/>
    <mergeCell ref="AO124:AW124"/>
    <mergeCell ref="AX124:BP124"/>
    <mergeCell ref="CI123:CT123"/>
    <mergeCell ref="CU123:DC123"/>
    <mergeCell ref="DD123:DK123"/>
    <mergeCell ref="DL123:EF123"/>
    <mergeCell ref="EG123:EL123"/>
    <mergeCell ref="EM123:ER123"/>
    <mergeCell ref="EG122:EL122"/>
    <mergeCell ref="EM122:ER122"/>
    <mergeCell ref="A123:K123"/>
    <mergeCell ref="L123:S123"/>
    <mergeCell ref="T123:AB123"/>
    <mergeCell ref="AC123:AN123"/>
    <mergeCell ref="AO123:AW123"/>
    <mergeCell ref="AX123:BP123"/>
    <mergeCell ref="BQ123:BW123"/>
    <mergeCell ref="BX123:CH123"/>
    <mergeCell ref="BQ122:BW122"/>
    <mergeCell ref="BX122:CH122"/>
    <mergeCell ref="CI122:CT122"/>
    <mergeCell ref="CU122:DC122"/>
    <mergeCell ref="DD122:DK122"/>
    <mergeCell ref="DL122:EF122"/>
    <mergeCell ref="A122:K122"/>
    <mergeCell ref="L122:S122"/>
    <mergeCell ref="T122:AB122"/>
    <mergeCell ref="AC122:AN122"/>
    <mergeCell ref="AO122:AW122"/>
    <mergeCell ref="AX122:BP122"/>
    <mergeCell ref="CI121:CT121"/>
    <mergeCell ref="CU121:DC121"/>
    <mergeCell ref="DD121:DK121"/>
    <mergeCell ref="DL121:EF121"/>
    <mergeCell ref="EG121:EL121"/>
    <mergeCell ref="EM121:ER121"/>
    <mergeCell ref="EG120:EL120"/>
    <mergeCell ref="EM120:ER120"/>
    <mergeCell ref="A121:K121"/>
    <mergeCell ref="L121:S121"/>
    <mergeCell ref="T121:AB121"/>
    <mergeCell ref="AC121:AN121"/>
    <mergeCell ref="AO121:AW121"/>
    <mergeCell ref="AX121:BP121"/>
    <mergeCell ref="BQ121:BW121"/>
    <mergeCell ref="BX121:CH121"/>
    <mergeCell ref="BQ120:BW120"/>
    <mergeCell ref="BX120:CH120"/>
    <mergeCell ref="CI120:CT120"/>
    <mergeCell ref="CU120:DC120"/>
    <mergeCell ref="DD120:DK120"/>
    <mergeCell ref="DL120:EF120"/>
    <mergeCell ref="A120:K120"/>
    <mergeCell ref="L120:S120"/>
    <mergeCell ref="T120:AB120"/>
    <mergeCell ref="AC120:AN120"/>
    <mergeCell ref="AO120:AW120"/>
    <mergeCell ref="AX120:BP120"/>
    <mergeCell ref="CI119:CT119"/>
    <mergeCell ref="CU119:DC119"/>
    <mergeCell ref="DD119:DK119"/>
    <mergeCell ref="DL119:EF119"/>
    <mergeCell ref="EG119:EL119"/>
    <mergeCell ref="EM119:ER119"/>
    <mergeCell ref="EG118:EL118"/>
    <mergeCell ref="EM118:ER118"/>
    <mergeCell ref="A119:K119"/>
    <mergeCell ref="L119:S119"/>
    <mergeCell ref="T119:AB119"/>
    <mergeCell ref="AC119:AN119"/>
    <mergeCell ref="AO119:AW119"/>
    <mergeCell ref="AX119:BP119"/>
    <mergeCell ref="BQ119:BW119"/>
    <mergeCell ref="BX119:CH119"/>
    <mergeCell ref="BQ118:BW118"/>
    <mergeCell ref="BX118:CH118"/>
    <mergeCell ref="CI118:CT118"/>
    <mergeCell ref="CU118:DC118"/>
    <mergeCell ref="DD118:DK118"/>
    <mergeCell ref="DL118:EF118"/>
    <mergeCell ref="A118:K118"/>
    <mergeCell ref="L118:S118"/>
    <mergeCell ref="T118:AB118"/>
    <mergeCell ref="AC118:AN118"/>
    <mergeCell ref="AO118:AW118"/>
    <mergeCell ref="AX118:BP118"/>
    <mergeCell ref="CI117:CT117"/>
    <mergeCell ref="CU117:DC117"/>
    <mergeCell ref="DD117:DK117"/>
    <mergeCell ref="DL117:EF117"/>
    <mergeCell ref="EG117:EL117"/>
    <mergeCell ref="EM117:ER117"/>
    <mergeCell ref="EG116:EL116"/>
    <mergeCell ref="EM116:ER116"/>
    <mergeCell ref="A117:K117"/>
    <mergeCell ref="L117:S117"/>
    <mergeCell ref="T117:AB117"/>
    <mergeCell ref="AC117:AN117"/>
    <mergeCell ref="AO117:AW117"/>
    <mergeCell ref="AX117:BP117"/>
    <mergeCell ref="BQ117:BW117"/>
    <mergeCell ref="BX117:CH117"/>
    <mergeCell ref="BQ116:BW116"/>
    <mergeCell ref="BX116:CH116"/>
    <mergeCell ref="CI116:CT116"/>
    <mergeCell ref="CU116:DC116"/>
    <mergeCell ref="DD116:DK116"/>
    <mergeCell ref="DL116:EF116"/>
    <mergeCell ref="A116:K116"/>
    <mergeCell ref="L116:S116"/>
    <mergeCell ref="T116:AB116"/>
    <mergeCell ref="AC116:AN116"/>
    <mergeCell ref="AO116:AW116"/>
    <mergeCell ref="AX116:BP116"/>
    <mergeCell ref="CI115:CT115"/>
    <mergeCell ref="CU115:DC115"/>
    <mergeCell ref="DD115:DK115"/>
    <mergeCell ref="DL115:EF115"/>
    <mergeCell ref="EG115:EL115"/>
    <mergeCell ref="EM115:ER115"/>
    <mergeCell ref="EG114:EL114"/>
    <mergeCell ref="EM114:ER114"/>
    <mergeCell ref="A115:K115"/>
    <mergeCell ref="L115:S115"/>
    <mergeCell ref="T115:AB115"/>
    <mergeCell ref="AC115:AN115"/>
    <mergeCell ref="AO115:AW115"/>
    <mergeCell ref="AX115:BP115"/>
    <mergeCell ref="BQ115:BW115"/>
    <mergeCell ref="BX115:CH115"/>
    <mergeCell ref="BQ114:BW114"/>
    <mergeCell ref="BX114:CH114"/>
    <mergeCell ref="CI114:CT114"/>
    <mergeCell ref="CU114:DC114"/>
    <mergeCell ref="DD114:DK114"/>
    <mergeCell ref="DL114:EF114"/>
    <mergeCell ref="DD113:DK113"/>
    <mergeCell ref="DL113:EF113"/>
    <mergeCell ref="EG113:EL113"/>
    <mergeCell ref="EM113:ER113"/>
    <mergeCell ref="A114:K114"/>
    <mergeCell ref="L114:S114"/>
    <mergeCell ref="T114:AB114"/>
    <mergeCell ref="AC114:AN114"/>
    <mergeCell ref="AO114:AW114"/>
    <mergeCell ref="AX114:BP114"/>
    <mergeCell ref="A113:K113"/>
    <mergeCell ref="L113:S113"/>
    <mergeCell ref="T113:AB113"/>
    <mergeCell ref="AC113:AN113"/>
    <mergeCell ref="CI113:CT113"/>
    <mergeCell ref="CU113:DC113"/>
    <mergeCell ref="T111:AB111"/>
    <mergeCell ref="AC111:AN111"/>
    <mergeCell ref="AO113:AW113"/>
    <mergeCell ref="AX113:BP113"/>
    <mergeCell ref="BQ113:BW113"/>
    <mergeCell ref="BX113:CH113"/>
    <mergeCell ref="A97:AL97"/>
    <mergeCell ref="AO97:AW97"/>
    <mergeCell ref="CU97:DC97"/>
    <mergeCell ref="DL97:EF97"/>
    <mergeCell ref="AO111:AW111"/>
    <mergeCell ref="AX111:BP111"/>
    <mergeCell ref="BQ111:BW111"/>
    <mergeCell ref="BX111:CH111"/>
    <mergeCell ref="A111:K111"/>
    <mergeCell ref="L111:S111"/>
    <mergeCell ref="DD96:DK96"/>
    <mergeCell ref="DL96:EF96"/>
    <mergeCell ref="A96:K96"/>
    <mergeCell ref="L96:S96"/>
    <mergeCell ref="T96:AB96"/>
    <mergeCell ref="AC96:AN96"/>
    <mergeCell ref="AO96:AW96"/>
    <mergeCell ref="AX96:BP96"/>
    <mergeCell ref="BQ96:BW96"/>
    <mergeCell ref="BX96:CH96"/>
    <mergeCell ref="A95:K95"/>
    <mergeCell ref="L95:S95"/>
    <mergeCell ref="T95:AB95"/>
    <mergeCell ref="AC95:AN95"/>
    <mergeCell ref="CI95:CT95"/>
    <mergeCell ref="CU95:DC95"/>
    <mergeCell ref="CI94:CT94"/>
    <mergeCell ref="CU94:DC94"/>
    <mergeCell ref="DD94:DK94"/>
    <mergeCell ref="DL94:EF94"/>
    <mergeCell ref="AO95:AW95"/>
    <mergeCell ref="AX95:BP95"/>
    <mergeCell ref="BQ95:BW95"/>
    <mergeCell ref="BX95:CH95"/>
    <mergeCell ref="DD95:DK95"/>
    <mergeCell ref="DL95:EF95"/>
    <mergeCell ref="AO94:AW94"/>
    <mergeCell ref="AX94:BP94"/>
    <mergeCell ref="BQ94:BW94"/>
    <mergeCell ref="BX94:CH94"/>
    <mergeCell ref="A94:K94"/>
    <mergeCell ref="L94:S94"/>
    <mergeCell ref="T94:AB94"/>
    <mergeCell ref="AC94:AN94"/>
    <mergeCell ref="BX93:CH93"/>
    <mergeCell ref="CI92:CT92"/>
    <mergeCell ref="EG92:EL92"/>
    <mergeCell ref="CU92:DC92"/>
    <mergeCell ref="DD92:DK92"/>
    <mergeCell ref="DL92:EF92"/>
    <mergeCell ref="CI93:CT93"/>
    <mergeCell ref="CU93:DC93"/>
    <mergeCell ref="DD93:DK93"/>
    <mergeCell ref="DL93:EF93"/>
    <mergeCell ref="BQ92:BW92"/>
    <mergeCell ref="BX92:CH92"/>
    <mergeCell ref="EM92:ER92"/>
    <mergeCell ref="A93:K93"/>
    <mergeCell ref="L93:S93"/>
    <mergeCell ref="T93:AB93"/>
    <mergeCell ref="AC93:AN93"/>
    <mergeCell ref="AO93:AW93"/>
    <mergeCell ref="AX93:BP93"/>
    <mergeCell ref="BQ93:BW93"/>
    <mergeCell ref="A92:K92"/>
    <mergeCell ref="L92:S92"/>
    <mergeCell ref="T92:AB92"/>
    <mergeCell ref="AC92:AN92"/>
    <mergeCell ref="AO92:AW92"/>
    <mergeCell ref="AX92:BP92"/>
    <mergeCell ref="CI91:CT91"/>
    <mergeCell ref="CU91:DC91"/>
    <mergeCell ref="DD91:DK91"/>
    <mergeCell ref="DL91:EF91"/>
    <mergeCell ref="EG91:EL91"/>
    <mergeCell ref="EM91:ER91"/>
    <mergeCell ref="EG90:EL90"/>
    <mergeCell ref="EM90:ER90"/>
    <mergeCell ref="A91:K91"/>
    <mergeCell ref="L91:S91"/>
    <mergeCell ref="T91:AB91"/>
    <mergeCell ref="AC91:AN91"/>
    <mergeCell ref="AO91:AW91"/>
    <mergeCell ref="AX91:BP91"/>
    <mergeCell ref="BQ91:BW91"/>
    <mergeCell ref="BX91:CH91"/>
    <mergeCell ref="BQ90:BW90"/>
    <mergeCell ref="BX90:CH90"/>
    <mergeCell ref="CI90:CT90"/>
    <mergeCell ref="CU90:DC90"/>
    <mergeCell ref="DD90:DK90"/>
    <mergeCell ref="DL90:EF90"/>
    <mergeCell ref="A90:K90"/>
    <mergeCell ref="L90:S90"/>
    <mergeCell ref="T90:AB90"/>
    <mergeCell ref="AC90:AN90"/>
    <mergeCell ref="AO90:AW90"/>
    <mergeCell ref="AX90:BP90"/>
    <mergeCell ref="CI89:CT89"/>
    <mergeCell ref="CU89:DC89"/>
    <mergeCell ref="DD89:DK89"/>
    <mergeCell ref="DL89:EF89"/>
    <mergeCell ref="EG89:EL89"/>
    <mergeCell ref="EM89:ER89"/>
    <mergeCell ref="EG88:EL88"/>
    <mergeCell ref="EM88:ER88"/>
    <mergeCell ref="A89:K89"/>
    <mergeCell ref="L89:S89"/>
    <mergeCell ref="T89:AB89"/>
    <mergeCell ref="AC89:AN89"/>
    <mergeCell ref="AO89:AW89"/>
    <mergeCell ref="AX89:BP89"/>
    <mergeCell ref="BQ89:BW89"/>
    <mergeCell ref="BX89:CH89"/>
    <mergeCell ref="BQ88:BW88"/>
    <mergeCell ref="BX88:CH88"/>
    <mergeCell ref="CI88:CT88"/>
    <mergeCell ref="CU88:DC88"/>
    <mergeCell ref="DD88:DK88"/>
    <mergeCell ref="DL88:EF88"/>
    <mergeCell ref="A88:K88"/>
    <mergeCell ref="L88:S88"/>
    <mergeCell ref="T88:AB88"/>
    <mergeCell ref="AC88:AN88"/>
    <mergeCell ref="AO88:AW88"/>
    <mergeCell ref="AX88:BP88"/>
    <mergeCell ref="CI87:CT87"/>
    <mergeCell ref="CU87:DC87"/>
    <mergeCell ref="DD87:DK87"/>
    <mergeCell ref="DL87:EF87"/>
    <mergeCell ref="EG87:EL87"/>
    <mergeCell ref="EM87:ER87"/>
    <mergeCell ref="EG86:EL86"/>
    <mergeCell ref="EM86:ER86"/>
    <mergeCell ref="A87:K87"/>
    <mergeCell ref="L87:S87"/>
    <mergeCell ref="T87:AB87"/>
    <mergeCell ref="AC87:AN87"/>
    <mergeCell ref="AO87:AW87"/>
    <mergeCell ref="AX87:BP87"/>
    <mergeCell ref="BQ87:BW87"/>
    <mergeCell ref="BX87:CH87"/>
    <mergeCell ref="BQ86:BW86"/>
    <mergeCell ref="BX86:CH86"/>
    <mergeCell ref="CI86:CT86"/>
    <mergeCell ref="CU86:DC86"/>
    <mergeCell ref="DD86:DK86"/>
    <mergeCell ref="DL86:EF86"/>
    <mergeCell ref="A86:K86"/>
    <mergeCell ref="L86:S86"/>
    <mergeCell ref="T86:AB86"/>
    <mergeCell ref="AC86:AN86"/>
    <mergeCell ref="AO86:AW86"/>
    <mergeCell ref="AX86:BP86"/>
    <mergeCell ref="CI85:CT85"/>
    <mergeCell ref="CU85:DC85"/>
    <mergeCell ref="DD85:DK85"/>
    <mergeCell ref="DL85:EF85"/>
    <mergeCell ref="EG85:EL85"/>
    <mergeCell ref="EM85:ER85"/>
    <mergeCell ref="EG84:EL84"/>
    <mergeCell ref="EM84:ER84"/>
    <mergeCell ref="A85:K85"/>
    <mergeCell ref="L85:S85"/>
    <mergeCell ref="T85:AB85"/>
    <mergeCell ref="AC85:AN85"/>
    <mergeCell ref="AO85:AW85"/>
    <mergeCell ref="AX85:BP85"/>
    <mergeCell ref="BQ85:BW85"/>
    <mergeCell ref="BX85:CH85"/>
    <mergeCell ref="BQ84:BW84"/>
    <mergeCell ref="BX84:CH84"/>
    <mergeCell ref="CI84:CT84"/>
    <mergeCell ref="CU84:DC84"/>
    <mergeCell ref="DD84:DK84"/>
    <mergeCell ref="DL84:EF84"/>
    <mergeCell ref="A84:K84"/>
    <mergeCell ref="L84:S84"/>
    <mergeCell ref="T84:AB84"/>
    <mergeCell ref="AC84:AN84"/>
    <mergeCell ref="AO84:AW84"/>
    <mergeCell ref="AX84:BP84"/>
    <mergeCell ref="CI83:CT83"/>
    <mergeCell ref="CU83:DC83"/>
    <mergeCell ref="DD83:DK83"/>
    <mergeCell ref="DL83:EF83"/>
    <mergeCell ref="EG83:EL83"/>
    <mergeCell ref="EM83:ER83"/>
    <mergeCell ref="EG82:EL82"/>
    <mergeCell ref="EM82:ER82"/>
    <mergeCell ref="A83:K83"/>
    <mergeCell ref="L83:S83"/>
    <mergeCell ref="T83:AB83"/>
    <mergeCell ref="AC83:AN83"/>
    <mergeCell ref="AO83:AW83"/>
    <mergeCell ref="AX83:BP83"/>
    <mergeCell ref="BQ83:BW83"/>
    <mergeCell ref="BX83:CH83"/>
    <mergeCell ref="BQ82:BW82"/>
    <mergeCell ref="BX82:CH82"/>
    <mergeCell ref="CI82:CT82"/>
    <mergeCell ref="CU82:DC82"/>
    <mergeCell ref="DD82:DK82"/>
    <mergeCell ref="DL82:EF82"/>
    <mergeCell ref="DD81:DK81"/>
    <mergeCell ref="DL81:EF81"/>
    <mergeCell ref="EG81:EL81"/>
    <mergeCell ref="EM81:ER81"/>
    <mergeCell ref="A82:K82"/>
    <mergeCell ref="L82:S82"/>
    <mergeCell ref="T82:AB82"/>
    <mergeCell ref="AC82:AN82"/>
    <mergeCell ref="AO82:AW82"/>
    <mergeCell ref="AX82:BP82"/>
    <mergeCell ref="CI81:CT81"/>
    <mergeCell ref="CU81:DC81"/>
    <mergeCell ref="A80:K80"/>
    <mergeCell ref="L80:S80"/>
    <mergeCell ref="T80:AB80"/>
    <mergeCell ref="AC80:AN80"/>
    <mergeCell ref="AO80:AW80"/>
    <mergeCell ref="AX80:BP80"/>
    <mergeCell ref="EM79:ER79"/>
    <mergeCell ref="A81:K81"/>
    <mergeCell ref="L81:S81"/>
    <mergeCell ref="T81:AB81"/>
    <mergeCell ref="AC81:AN81"/>
    <mergeCell ref="AO81:AW81"/>
    <mergeCell ref="AX81:BP81"/>
    <mergeCell ref="BQ81:BW81"/>
    <mergeCell ref="BX81:CH81"/>
    <mergeCell ref="A79:K79"/>
    <mergeCell ref="EM61:ER61"/>
    <mergeCell ref="EG62:EL62"/>
    <mergeCell ref="EM62:ER62"/>
    <mergeCell ref="BQ64:BW64"/>
    <mergeCell ref="DL63:EF63"/>
    <mergeCell ref="DD64:DK64"/>
    <mergeCell ref="DL64:EF64"/>
    <mergeCell ref="BX63:CH63"/>
    <mergeCell ref="CI63:CT63"/>
    <mergeCell ref="DD63:DK63"/>
    <mergeCell ref="T79:AB79"/>
    <mergeCell ref="AC76:AW76"/>
    <mergeCell ref="AO77:AW78"/>
    <mergeCell ref="AC77:AN78"/>
    <mergeCell ref="A76:AB76"/>
    <mergeCell ref="A77:K78"/>
    <mergeCell ref="AC79:AN79"/>
    <mergeCell ref="AO79:AW79"/>
    <mergeCell ref="L79:S79"/>
    <mergeCell ref="T77:AB78"/>
    <mergeCell ref="AX79:BP79"/>
    <mergeCell ref="BQ79:BW79"/>
    <mergeCell ref="DL79:EF79"/>
    <mergeCell ref="ED70:EF74"/>
    <mergeCell ref="AO65:AW65"/>
    <mergeCell ref="AX64:BP64"/>
    <mergeCell ref="BX77:CH78"/>
    <mergeCell ref="BQ77:BW78"/>
    <mergeCell ref="AX77:BP78"/>
    <mergeCell ref="AO66:AW66"/>
    <mergeCell ref="BX79:CH79"/>
    <mergeCell ref="CU64:DC64"/>
    <mergeCell ref="CI79:CT79"/>
    <mergeCell ref="CU79:DC79"/>
    <mergeCell ref="BX64:CH64"/>
    <mergeCell ref="CI64:CT64"/>
    <mergeCell ref="AX76:CH76"/>
    <mergeCell ref="CI76:EF76"/>
    <mergeCell ref="DL66:EF66"/>
    <mergeCell ref="DD79:DK79"/>
    <mergeCell ref="A63:K63"/>
    <mergeCell ref="L63:S63"/>
    <mergeCell ref="T63:AB63"/>
    <mergeCell ref="AC63:AN63"/>
    <mergeCell ref="DL62:EF62"/>
    <mergeCell ref="CU63:DC63"/>
    <mergeCell ref="AO63:AW63"/>
    <mergeCell ref="AX63:BP63"/>
    <mergeCell ref="BQ63:BW63"/>
    <mergeCell ref="DL61:EF61"/>
    <mergeCell ref="AO62:AW62"/>
    <mergeCell ref="AX62:BP62"/>
    <mergeCell ref="BQ62:BW62"/>
    <mergeCell ref="BX62:CH62"/>
    <mergeCell ref="CI62:CT62"/>
    <mergeCell ref="BX61:CH61"/>
    <mergeCell ref="A62:K62"/>
    <mergeCell ref="L62:S62"/>
    <mergeCell ref="T62:AB62"/>
    <mergeCell ref="AC62:AN62"/>
    <mergeCell ref="CU62:DC62"/>
    <mergeCell ref="DD62:DK62"/>
    <mergeCell ref="BQ61:BW61"/>
    <mergeCell ref="CI61:CT61"/>
    <mergeCell ref="CU61:DC61"/>
    <mergeCell ref="DD61:DK61"/>
    <mergeCell ref="CU60:DC60"/>
    <mergeCell ref="DD60:DK60"/>
    <mergeCell ref="BQ60:BW60"/>
    <mergeCell ref="BX60:CH60"/>
    <mergeCell ref="CI60:CT60"/>
    <mergeCell ref="DL60:EF60"/>
    <mergeCell ref="A61:K61"/>
    <mergeCell ref="L61:S61"/>
    <mergeCell ref="T61:AB61"/>
    <mergeCell ref="AC61:AN61"/>
    <mergeCell ref="AO61:AW61"/>
    <mergeCell ref="AX61:BP61"/>
    <mergeCell ref="A60:K60"/>
    <mergeCell ref="L60:S60"/>
    <mergeCell ref="T60:AB60"/>
    <mergeCell ref="AC60:AN60"/>
    <mergeCell ref="AO60:AW60"/>
    <mergeCell ref="AX60:BP60"/>
    <mergeCell ref="BQ59:BW59"/>
    <mergeCell ref="BX59:CH59"/>
    <mergeCell ref="CI59:CT59"/>
    <mergeCell ref="CU59:DC59"/>
    <mergeCell ref="DD59:DK59"/>
    <mergeCell ref="DL59:EF59"/>
    <mergeCell ref="A59:K59"/>
    <mergeCell ref="L59:S59"/>
    <mergeCell ref="T59:AB59"/>
    <mergeCell ref="AC59:AN59"/>
    <mergeCell ref="AO59:AW59"/>
    <mergeCell ref="AX59:BP59"/>
    <mergeCell ref="BQ58:BW58"/>
    <mergeCell ref="BX58:CH58"/>
    <mergeCell ref="CI58:CT58"/>
    <mergeCell ref="CU58:DC58"/>
    <mergeCell ref="DD58:DK58"/>
    <mergeCell ref="DL58:EF58"/>
    <mergeCell ref="A58:K58"/>
    <mergeCell ref="L58:S58"/>
    <mergeCell ref="T58:AB58"/>
    <mergeCell ref="AC58:AN58"/>
    <mergeCell ref="AO58:AW58"/>
    <mergeCell ref="AX58:BP58"/>
    <mergeCell ref="BQ57:BW57"/>
    <mergeCell ref="BX57:CH57"/>
    <mergeCell ref="CI57:CT57"/>
    <mergeCell ref="CU57:DC57"/>
    <mergeCell ref="DD57:DK57"/>
    <mergeCell ref="DL57:EF57"/>
    <mergeCell ref="A57:K57"/>
    <mergeCell ref="L57:S57"/>
    <mergeCell ref="T57:AB57"/>
    <mergeCell ref="AC57:AN57"/>
    <mergeCell ref="AO57:AW57"/>
    <mergeCell ref="AX57:BP57"/>
    <mergeCell ref="BQ56:BW56"/>
    <mergeCell ref="BX56:CH56"/>
    <mergeCell ref="CI56:CT56"/>
    <mergeCell ref="CU56:DC56"/>
    <mergeCell ref="DD56:DK56"/>
    <mergeCell ref="DL56:EF56"/>
    <mergeCell ref="A56:K56"/>
    <mergeCell ref="L56:S56"/>
    <mergeCell ref="T56:AB56"/>
    <mergeCell ref="AC56:AN56"/>
    <mergeCell ref="AO56:AW56"/>
    <mergeCell ref="AX56:BP56"/>
    <mergeCell ref="BQ55:BW55"/>
    <mergeCell ref="BX55:CH55"/>
    <mergeCell ref="CI55:CT55"/>
    <mergeCell ref="CU55:DC55"/>
    <mergeCell ref="DD55:DK55"/>
    <mergeCell ref="DL55:EF55"/>
    <mergeCell ref="A55:K55"/>
    <mergeCell ref="L55:S55"/>
    <mergeCell ref="T55:AB55"/>
    <mergeCell ref="AC55:AN55"/>
    <mergeCell ref="AO55:AW55"/>
    <mergeCell ref="AX55:BP55"/>
    <mergeCell ref="BQ54:BW54"/>
    <mergeCell ref="BX54:CH54"/>
    <mergeCell ref="CI54:CT54"/>
    <mergeCell ref="CU54:DC54"/>
    <mergeCell ref="DD54:DK54"/>
    <mergeCell ref="DL54:EF54"/>
    <mergeCell ref="A54:K54"/>
    <mergeCell ref="L54:S54"/>
    <mergeCell ref="T54:AB54"/>
    <mergeCell ref="AC54:AN54"/>
    <mergeCell ref="AO54:AW54"/>
    <mergeCell ref="AX54:BP54"/>
    <mergeCell ref="BQ53:BW53"/>
    <mergeCell ref="BX53:CH53"/>
    <mergeCell ref="CI53:CT53"/>
    <mergeCell ref="CU53:DC53"/>
    <mergeCell ref="DD53:DK53"/>
    <mergeCell ref="DL53:EF53"/>
    <mergeCell ref="A53:K53"/>
    <mergeCell ref="L53:S53"/>
    <mergeCell ref="T53:AB53"/>
    <mergeCell ref="AC53:AN53"/>
    <mergeCell ref="AO53:AW53"/>
    <mergeCell ref="AX53:BP53"/>
    <mergeCell ref="BQ52:BW52"/>
    <mergeCell ref="BX52:CH52"/>
    <mergeCell ref="CI52:CT52"/>
    <mergeCell ref="CU52:DC52"/>
    <mergeCell ref="DD52:DK52"/>
    <mergeCell ref="DL52:EF52"/>
    <mergeCell ref="A52:K52"/>
    <mergeCell ref="L52:S52"/>
    <mergeCell ref="T52:AB52"/>
    <mergeCell ref="AC52:AN52"/>
    <mergeCell ref="AO52:AW52"/>
    <mergeCell ref="AX52:BP52"/>
    <mergeCell ref="BQ51:BW51"/>
    <mergeCell ref="BX51:CH51"/>
    <mergeCell ref="CI51:CT51"/>
    <mergeCell ref="CU51:DC51"/>
    <mergeCell ref="DD51:DK51"/>
    <mergeCell ref="DL51:EF51"/>
    <mergeCell ref="A51:K51"/>
    <mergeCell ref="L51:S51"/>
    <mergeCell ref="T51:AB51"/>
    <mergeCell ref="AC51:AN51"/>
    <mergeCell ref="AO51:AW51"/>
    <mergeCell ref="AX51:BP51"/>
    <mergeCell ref="BQ50:BW50"/>
    <mergeCell ref="BX50:CH50"/>
    <mergeCell ref="CI50:CT50"/>
    <mergeCell ref="CU50:DC50"/>
    <mergeCell ref="DD50:DK50"/>
    <mergeCell ref="DL50:EF50"/>
    <mergeCell ref="A50:K50"/>
    <mergeCell ref="L50:S50"/>
    <mergeCell ref="T50:AB50"/>
    <mergeCell ref="AC50:AN50"/>
    <mergeCell ref="AO50:AW50"/>
    <mergeCell ref="AX50:BP50"/>
    <mergeCell ref="ES45:ET45"/>
    <mergeCell ref="A44:AB44"/>
    <mergeCell ref="AC44:AW44"/>
    <mergeCell ref="BX49:CH49"/>
    <mergeCell ref="CI49:CT49"/>
    <mergeCell ref="CU49:DC49"/>
    <mergeCell ref="DD49:DK49"/>
    <mergeCell ref="DL49:EF49"/>
    <mergeCell ref="DL45:EF46"/>
    <mergeCell ref="DD45:DK46"/>
    <mergeCell ref="EM52:ER52"/>
    <mergeCell ref="EG53:EL53"/>
    <mergeCell ref="EM53:ER53"/>
    <mergeCell ref="EG47:EL47"/>
    <mergeCell ref="EM47:ER47"/>
    <mergeCell ref="EG35:EH37"/>
    <mergeCell ref="EG49:EL49"/>
    <mergeCell ref="EM49:ER49"/>
    <mergeCell ref="A43:ET43"/>
    <mergeCell ref="EG44:ET44"/>
    <mergeCell ref="EG58:EL58"/>
    <mergeCell ref="EM58:ER58"/>
    <mergeCell ref="EG56:EL56"/>
    <mergeCell ref="EM56:ER56"/>
    <mergeCell ref="AO47:AW47"/>
    <mergeCell ref="AX47:BP47"/>
    <mergeCell ref="BQ47:BW47"/>
    <mergeCell ref="BX47:CH47"/>
    <mergeCell ref="AO49:AW49"/>
    <mergeCell ref="AX49:BP49"/>
    <mergeCell ref="DD47:DK47"/>
    <mergeCell ref="DL47:EF47"/>
    <mergeCell ref="CI47:CT47"/>
    <mergeCell ref="CU47:DC47"/>
    <mergeCell ref="EG57:EL57"/>
    <mergeCell ref="EM57:ER57"/>
    <mergeCell ref="EG54:EL54"/>
    <mergeCell ref="EG55:EL55"/>
    <mergeCell ref="EM55:ER55"/>
    <mergeCell ref="EG52:EL52"/>
    <mergeCell ref="DQ29:DV29"/>
    <mergeCell ref="CQ30:CX30"/>
    <mergeCell ref="AU31:AZ31"/>
    <mergeCell ref="CI44:EF44"/>
    <mergeCell ref="CI45:CT46"/>
    <mergeCell ref="BX45:CH46"/>
    <mergeCell ref="BQ45:BW46"/>
    <mergeCell ref="CY30:DG30"/>
    <mergeCell ref="DW34:ED34"/>
    <mergeCell ref="CY32:DG32"/>
    <mergeCell ref="A49:K49"/>
    <mergeCell ref="L49:S49"/>
    <mergeCell ref="T49:AB49"/>
    <mergeCell ref="AC49:AN49"/>
    <mergeCell ref="AX44:CH44"/>
    <mergeCell ref="AX45:BP46"/>
    <mergeCell ref="BQ49:BW49"/>
    <mergeCell ref="T45:AB46"/>
    <mergeCell ref="T48:AB48"/>
    <mergeCell ref="T47:AB47"/>
    <mergeCell ref="CB28:CJ28"/>
    <mergeCell ref="CK28:CP28"/>
    <mergeCell ref="CQ28:CX28"/>
    <mergeCell ref="DH26:DP26"/>
    <mergeCell ref="CY27:DG27"/>
    <mergeCell ref="DH27:DP27"/>
    <mergeCell ref="CQ26:CX26"/>
    <mergeCell ref="CK27:CP27"/>
    <mergeCell ref="CQ27:CX27"/>
    <mergeCell ref="AC47:AN47"/>
    <mergeCell ref="BR33:CA33"/>
    <mergeCell ref="CB30:CJ30"/>
    <mergeCell ref="CK30:CP30"/>
    <mergeCell ref="AC45:AN46"/>
    <mergeCell ref="CK31:CP31"/>
    <mergeCell ref="AO45:AW46"/>
    <mergeCell ref="BR34:CA34"/>
    <mergeCell ref="CB31:CJ31"/>
    <mergeCell ref="AB31:AG31"/>
    <mergeCell ref="CK24:CP24"/>
    <mergeCell ref="DQ22:DV22"/>
    <mergeCell ref="CY22:DG22"/>
    <mergeCell ref="CK22:CP22"/>
    <mergeCell ref="DH22:DP22"/>
    <mergeCell ref="DQ23:DV23"/>
    <mergeCell ref="CY23:DG23"/>
    <mergeCell ref="DH23:DP23"/>
    <mergeCell ref="DQ24:DV24"/>
    <mergeCell ref="DQ21:DV21"/>
    <mergeCell ref="CY20:DG20"/>
    <mergeCell ref="DH20:DP20"/>
    <mergeCell ref="CY21:DG21"/>
    <mergeCell ref="CK23:CP23"/>
    <mergeCell ref="CQ23:CX23"/>
    <mergeCell ref="DH18:DP18"/>
    <mergeCell ref="DH19:DP19"/>
    <mergeCell ref="DQ20:DV20"/>
    <mergeCell ref="BA18:BH18"/>
    <mergeCell ref="BI18:BQ18"/>
    <mergeCell ref="CQ19:CX19"/>
    <mergeCell ref="BR19:CA19"/>
    <mergeCell ref="CB19:CJ19"/>
    <mergeCell ref="CK19:CP19"/>
    <mergeCell ref="BA19:BH19"/>
    <mergeCell ref="O18:AA18"/>
    <mergeCell ref="AB18:AG18"/>
    <mergeCell ref="AH18:AM18"/>
    <mergeCell ref="BR18:CA18"/>
    <mergeCell ref="BR20:CA20"/>
    <mergeCell ref="DQ18:DV18"/>
    <mergeCell ref="DQ19:DV19"/>
    <mergeCell ref="CY19:DG19"/>
    <mergeCell ref="CQ18:CX18"/>
    <mergeCell ref="CY18:DG18"/>
    <mergeCell ref="BR17:CA17"/>
    <mergeCell ref="CB17:CJ17"/>
    <mergeCell ref="CK17:CP17"/>
    <mergeCell ref="CQ17:CX17"/>
    <mergeCell ref="AN18:AT18"/>
    <mergeCell ref="EG6:EG10"/>
    <mergeCell ref="ED6:EF10"/>
    <mergeCell ref="A8:DT8"/>
    <mergeCell ref="A9:DT9"/>
    <mergeCell ref="A18:N18"/>
    <mergeCell ref="BR24:CA24"/>
    <mergeCell ref="CB18:CJ18"/>
    <mergeCell ref="CK18:CP18"/>
    <mergeCell ref="AU18:AZ18"/>
    <mergeCell ref="CB20:CJ20"/>
    <mergeCell ref="CK20:CP20"/>
    <mergeCell ref="BR21:CA21"/>
    <mergeCell ref="BR22:CA22"/>
    <mergeCell ref="BR23:CA23"/>
    <mergeCell ref="CB23:CJ23"/>
    <mergeCell ref="AN28:AT28"/>
    <mergeCell ref="AU28:AZ28"/>
    <mergeCell ref="BA28:BH28"/>
    <mergeCell ref="EE28:EJ28"/>
    <mergeCell ref="DQ28:DV28"/>
    <mergeCell ref="DW28:ED28"/>
    <mergeCell ref="CY28:DG28"/>
    <mergeCell ref="DH28:DP28"/>
    <mergeCell ref="BR28:CA28"/>
    <mergeCell ref="BI28:BQ28"/>
    <mergeCell ref="EB1:ER1"/>
    <mergeCell ref="DX2:ER2"/>
    <mergeCell ref="EC4:ER4"/>
    <mergeCell ref="DW18:ED18"/>
    <mergeCell ref="EE18:EJ18"/>
    <mergeCell ref="DW13:ED14"/>
    <mergeCell ref="DW15:ED15"/>
    <mergeCell ref="EK15:ER15"/>
    <mergeCell ref="EK18:ER18"/>
    <mergeCell ref="EK16:ER16"/>
    <mergeCell ref="BR27:CA27"/>
    <mergeCell ref="CB27:CJ27"/>
    <mergeCell ref="DQ27:DV27"/>
    <mergeCell ref="CY26:DG26"/>
    <mergeCell ref="DQ26:DV26"/>
    <mergeCell ref="CB26:CJ26"/>
    <mergeCell ref="CK26:CP26"/>
    <mergeCell ref="BR26:CA26"/>
    <mergeCell ref="EX2:GZ2"/>
    <mergeCell ref="A31:N31"/>
    <mergeCell ref="O31:AA31"/>
    <mergeCell ref="BA31:BH31"/>
    <mergeCell ref="BI31:BQ31"/>
    <mergeCell ref="DW29:ED29"/>
    <mergeCell ref="DQ16:DV16"/>
    <mergeCell ref="DW16:ED16"/>
    <mergeCell ref="AN31:AT31"/>
    <mergeCell ref="DW26:ED26"/>
  </mergeCells>
  <printOptions/>
  <pageMargins left="0.7874015748031497" right="0.3937007874015748" top="0.3937007874015748" bottom="0.1968503937007874" header="0.1968503937007874" footer="0.5118110236220472"/>
  <pageSetup fitToHeight="0" fitToWidth="1" horizontalDpi="600" verticalDpi="600" orientation="landscape" paperSize="9" scale="89" r:id="rId4"/>
  <headerFooter alignWithMargins="0">
    <oddHeader>&amp;R&amp;7Подготовлено с использованием системы "КонсультантПлюс"</oddHeader>
  </headerFooter>
  <rowBreaks count="3" manualBreakCount="3">
    <brk id="34" max="255" man="1"/>
    <brk id="66" max="255" man="1"/>
    <brk id="98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GW139"/>
  <sheetViews>
    <sheetView zoomScaleSheetLayoutView="100" zoomScalePageLayoutView="0" workbookViewId="0" topLeftCell="A1">
      <selection activeCell="EE27" sqref="EE27:EJ27"/>
    </sheetView>
  </sheetViews>
  <sheetFormatPr defaultColWidth="1.00390625" defaultRowHeight="11.25" customHeight="1"/>
  <cols>
    <col min="1" max="33" width="1.00390625" style="4" customWidth="1"/>
    <col min="34" max="34" width="6.125" style="4" customWidth="1"/>
    <col min="35" max="137" width="1.00390625" style="4" customWidth="1"/>
    <col min="138" max="138" width="2.125" style="4" customWidth="1"/>
    <col min="139" max="145" width="1.00390625" style="4" customWidth="1"/>
    <col min="146" max="146" width="5.75390625" style="4" customWidth="1"/>
    <col min="147" max="148" width="1.00390625" style="4" customWidth="1"/>
    <col min="149" max="149" width="9.125" style="4" customWidth="1"/>
    <col min="150" max="150" width="11.125" style="4" customWidth="1"/>
    <col min="151" max="151" width="8.00390625" style="4" customWidth="1"/>
    <col min="152" max="16384" width="1.00390625" style="4" customWidth="1"/>
  </cols>
  <sheetData>
    <row r="1" spans="1:150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72" t="s">
        <v>27</v>
      </c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9"/>
      <c r="ET1" s="9"/>
    </row>
    <row r="2" spans="1:204" ht="5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72" t="s">
        <v>0</v>
      </c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10"/>
      <c r="ET2" s="10"/>
      <c r="EY2" s="154" t="s">
        <v>73</v>
      </c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</row>
    <row r="3" spans="1:150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</row>
    <row r="4" spans="1:150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74" t="s">
        <v>1</v>
      </c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3"/>
      <c r="ET4" s="3"/>
    </row>
    <row r="5" spans="1:150" ht="2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</row>
    <row r="6" spans="1:150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3"/>
      <c r="ED6" s="87" t="s">
        <v>28</v>
      </c>
      <c r="EE6" s="87"/>
      <c r="EF6" s="88"/>
      <c r="EG6" s="86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</row>
    <row r="7" spans="1:150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87"/>
      <c r="EE7" s="87"/>
      <c r="EF7" s="88"/>
      <c r="EG7" s="86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</row>
    <row r="8" spans="1:150" ht="14.25" customHeight="1">
      <c r="A8" s="90" t="s">
        <v>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2"/>
      <c r="DV8" s="2"/>
      <c r="DW8" s="2"/>
      <c r="DX8" s="2"/>
      <c r="DY8" s="2"/>
      <c r="DZ8" s="2"/>
      <c r="EA8" s="2"/>
      <c r="EB8" s="2"/>
      <c r="EC8" s="2"/>
      <c r="ED8" s="87"/>
      <c r="EE8" s="87"/>
      <c r="EF8" s="88"/>
      <c r="EG8" s="86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</row>
    <row r="9" spans="1:150" ht="13.5" customHeight="1">
      <c r="A9" s="90" t="s">
        <v>29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2"/>
      <c r="DV9" s="2"/>
      <c r="DW9" s="2"/>
      <c r="DX9" s="2"/>
      <c r="DY9" s="2"/>
      <c r="DZ9" s="2"/>
      <c r="EA9" s="2"/>
      <c r="EB9" s="2"/>
      <c r="EC9" s="2"/>
      <c r="ED9" s="87"/>
      <c r="EE9" s="87"/>
      <c r="EF9" s="88"/>
      <c r="EG9" s="86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</row>
    <row r="10" spans="1:150" ht="2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89"/>
      <c r="EE10" s="89"/>
      <c r="EF10" s="88"/>
      <c r="EG10" s="86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</row>
    <row r="11" spans="1:150" ht="15" customHeight="1">
      <c r="A11" s="93" t="s">
        <v>30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5"/>
      <c r="O11" s="93" t="s">
        <v>31</v>
      </c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152" t="s">
        <v>32</v>
      </c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113" t="s">
        <v>33</v>
      </c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</row>
    <row r="12" spans="1:150" ht="42" customHeight="1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1"/>
      <c r="O12" s="149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152" t="s">
        <v>34</v>
      </c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152" t="s">
        <v>35</v>
      </c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152" t="s">
        <v>36</v>
      </c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152" t="s">
        <v>37</v>
      </c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114" t="s">
        <v>67</v>
      </c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</row>
    <row r="13" spans="1:205" ht="27.75" customHeight="1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1"/>
      <c r="O13" s="149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1"/>
      <c r="AB13" s="75" t="s">
        <v>39</v>
      </c>
      <c r="AC13" s="76"/>
      <c r="AD13" s="76"/>
      <c r="AE13" s="76"/>
      <c r="AF13" s="76"/>
      <c r="AG13" s="77"/>
      <c r="AH13" s="75" t="s">
        <v>40</v>
      </c>
      <c r="AI13" s="76"/>
      <c r="AJ13" s="76"/>
      <c r="AK13" s="76"/>
      <c r="AL13" s="76"/>
      <c r="AM13" s="77"/>
      <c r="AN13" s="75" t="s">
        <v>41</v>
      </c>
      <c r="AO13" s="76"/>
      <c r="AP13" s="76"/>
      <c r="AQ13" s="76"/>
      <c r="AR13" s="76"/>
      <c r="AS13" s="76"/>
      <c r="AT13" s="77"/>
      <c r="AU13" s="75" t="s">
        <v>39</v>
      </c>
      <c r="AV13" s="76"/>
      <c r="AW13" s="76"/>
      <c r="AX13" s="76"/>
      <c r="AY13" s="76"/>
      <c r="AZ13" s="77"/>
      <c r="BA13" s="75" t="s">
        <v>40</v>
      </c>
      <c r="BB13" s="76"/>
      <c r="BC13" s="76"/>
      <c r="BD13" s="76"/>
      <c r="BE13" s="76"/>
      <c r="BF13" s="76"/>
      <c r="BG13" s="76"/>
      <c r="BH13" s="77"/>
      <c r="BI13" s="75" t="s">
        <v>42</v>
      </c>
      <c r="BJ13" s="76"/>
      <c r="BK13" s="76"/>
      <c r="BL13" s="76"/>
      <c r="BM13" s="76"/>
      <c r="BN13" s="76"/>
      <c r="BO13" s="76"/>
      <c r="BP13" s="76"/>
      <c r="BQ13" s="77"/>
      <c r="BR13" s="75" t="s">
        <v>43</v>
      </c>
      <c r="BS13" s="76"/>
      <c r="BT13" s="76"/>
      <c r="BU13" s="76"/>
      <c r="BV13" s="76"/>
      <c r="BW13" s="76"/>
      <c r="BX13" s="76"/>
      <c r="BY13" s="76"/>
      <c r="BZ13" s="76"/>
      <c r="CA13" s="77"/>
      <c r="CB13" s="75" t="s">
        <v>44</v>
      </c>
      <c r="CC13" s="76"/>
      <c r="CD13" s="76"/>
      <c r="CE13" s="76"/>
      <c r="CF13" s="76"/>
      <c r="CG13" s="76"/>
      <c r="CH13" s="76"/>
      <c r="CI13" s="76"/>
      <c r="CJ13" s="77"/>
      <c r="CK13" s="75" t="s">
        <v>39</v>
      </c>
      <c r="CL13" s="76"/>
      <c r="CM13" s="76"/>
      <c r="CN13" s="76"/>
      <c r="CO13" s="76"/>
      <c r="CP13" s="77"/>
      <c r="CQ13" s="75" t="s">
        <v>45</v>
      </c>
      <c r="CR13" s="76"/>
      <c r="CS13" s="76"/>
      <c r="CT13" s="76"/>
      <c r="CU13" s="76"/>
      <c r="CV13" s="76"/>
      <c r="CW13" s="76"/>
      <c r="CX13" s="77"/>
      <c r="CY13" s="75" t="s">
        <v>42</v>
      </c>
      <c r="CZ13" s="76"/>
      <c r="DA13" s="76"/>
      <c r="DB13" s="76"/>
      <c r="DC13" s="76"/>
      <c r="DD13" s="76"/>
      <c r="DE13" s="76"/>
      <c r="DF13" s="76"/>
      <c r="DG13" s="77"/>
      <c r="DH13" s="75" t="s">
        <v>46</v>
      </c>
      <c r="DI13" s="76"/>
      <c r="DJ13" s="76"/>
      <c r="DK13" s="76"/>
      <c r="DL13" s="76"/>
      <c r="DM13" s="76"/>
      <c r="DN13" s="76"/>
      <c r="DO13" s="76"/>
      <c r="DP13" s="77"/>
      <c r="DQ13" s="75" t="s">
        <v>39</v>
      </c>
      <c r="DR13" s="76"/>
      <c r="DS13" s="76"/>
      <c r="DT13" s="76"/>
      <c r="DU13" s="76"/>
      <c r="DV13" s="77"/>
      <c r="DW13" s="75" t="s">
        <v>47</v>
      </c>
      <c r="DX13" s="76"/>
      <c r="DY13" s="76"/>
      <c r="DZ13" s="76"/>
      <c r="EA13" s="76"/>
      <c r="EB13" s="76"/>
      <c r="EC13" s="76"/>
      <c r="ED13" s="77"/>
      <c r="EE13" s="134" t="s">
        <v>60</v>
      </c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14" t="s">
        <v>61</v>
      </c>
      <c r="ET13" s="114"/>
      <c r="EZ13" s="153" t="s">
        <v>59</v>
      </c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7"/>
      <c r="GP13" s="7"/>
      <c r="GQ13" s="7"/>
      <c r="GR13" s="7"/>
      <c r="GS13" s="7"/>
      <c r="GT13" s="7"/>
      <c r="GU13" s="7"/>
      <c r="GV13" s="7"/>
      <c r="GW13" s="7"/>
    </row>
    <row r="14" spans="1:205" ht="51.75" customHeight="1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8"/>
      <c r="O14" s="96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8"/>
      <c r="AB14" s="78"/>
      <c r="AC14" s="79"/>
      <c r="AD14" s="79"/>
      <c r="AE14" s="79"/>
      <c r="AF14" s="79"/>
      <c r="AG14" s="80"/>
      <c r="AH14" s="78"/>
      <c r="AI14" s="79"/>
      <c r="AJ14" s="79"/>
      <c r="AK14" s="79"/>
      <c r="AL14" s="79"/>
      <c r="AM14" s="80"/>
      <c r="AN14" s="78"/>
      <c r="AO14" s="79"/>
      <c r="AP14" s="79"/>
      <c r="AQ14" s="79"/>
      <c r="AR14" s="79"/>
      <c r="AS14" s="79"/>
      <c r="AT14" s="80"/>
      <c r="AU14" s="78"/>
      <c r="AV14" s="79"/>
      <c r="AW14" s="79"/>
      <c r="AX14" s="79"/>
      <c r="AY14" s="79"/>
      <c r="AZ14" s="80"/>
      <c r="BA14" s="78"/>
      <c r="BB14" s="79"/>
      <c r="BC14" s="79"/>
      <c r="BD14" s="79"/>
      <c r="BE14" s="79"/>
      <c r="BF14" s="79"/>
      <c r="BG14" s="79"/>
      <c r="BH14" s="80"/>
      <c r="BI14" s="78"/>
      <c r="BJ14" s="79"/>
      <c r="BK14" s="79"/>
      <c r="BL14" s="79"/>
      <c r="BM14" s="79"/>
      <c r="BN14" s="79"/>
      <c r="BO14" s="79"/>
      <c r="BP14" s="79"/>
      <c r="BQ14" s="80"/>
      <c r="BR14" s="78"/>
      <c r="BS14" s="79"/>
      <c r="BT14" s="79"/>
      <c r="BU14" s="79"/>
      <c r="BV14" s="79"/>
      <c r="BW14" s="79"/>
      <c r="BX14" s="79"/>
      <c r="BY14" s="79"/>
      <c r="BZ14" s="79"/>
      <c r="CA14" s="80"/>
      <c r="CB14" s="78"/>
      <c r="CC14" s="79"/>
      <c r="CD14" s="79"/>
      <c r="CE14" s="79"/>
      <c r="CF14" s="79"/>
      <c r="CG14" s="79"/>
      <c r="CH14" s="79"/>
      <c r="CI14" s="79"/>
      <c r="CJ14" s="80"/>
      <c r="CK14" s="78"/>
      <c r="CL14" s="79"/>
      <c r="CM14" s="79"/>
      <c r="CN14" s="79"/>
      <c r="CO14" s="79"/>
      <c r="CP14" s="80"/>
      <c r="CQ14" s="78"/>
      <c r="CR14" s="79"/>
      <c r="CS14" s="79"/>
      <c r="CT14" s="79"/>
      <c r="CU14" s="79"/>
      <c r="CV14" s="79"/>
      <c r="CW14" s="79"/>
      <c r="CX14" s="80"/>
      <c r="CY14" s="78"/>
      <c r="CZ14" s="79"/>
      <c r="DA14" s="79"/>
      <c r="DB14" s="79"/>
      <c r="DC14" s="79"/>
      <c r="DD14" s="79"/>
      <c r="DE14" s="79"/>
      <c r="DF14" s="79"/>
      <c r="DG14" s="80"/>
      <c r="DH14" s="78"/>
      <c r="DI14" s="79"/>
      <c r="DJ14" s="79"/>
      <c r="DK14" s="79"/>
      <c r="DL14" s="79"/>
      <c r="DM14" s="79"/>
      <c r="DN14" s="79"/>
      <c r="DO14" s="79"/>
      <c r="DP14" s="80"/>
      <c r="DQ14" s="78"/>
      <c r="DR14" s="79"/>
      <c r="DS14" s="79"/>
      <c r="DT14" s="79"/>
      <c r="DU14" s="79"/>
      <c r="DV14" s="80"/>
      <c r="DW14" s="78"/>
      <c r="DX14" s="79"/>
      <c r="DY14" s="79"/>
      <c r="DZ14" s="79"/>
      <c r="EA14" s="79"/>
      <c r="EB14" s="79"/>
      <c r="EC14" s="79"/>
      <c r="ED14" s="80"/>
      <c r="EE14" s="135" t="s">
        <v>39</v>
      </c>
      <c r="EF14" s="136"/>
      <c r="EG14" s="136"/>
      <c r="EH14" s="136"/>
      <c r="EI14" s="136"/>
      <c r="EJ14" s="137"/>
      <c r="EK14" s="138" t="s">
        <v>40</v>
      </c>
      <c r="EL14" s="139"/>
      <c r="EM14" s="139"/>
      <c r="EN14" s="139"/>
      <c r="EO14" s="139"/>
      <c r="EP14" s="139"/>
      <c r="EQ14" s="139"/>
      <c r="ER14" s="139"/>
      <c r="ES14" s="14" t="s">
        <v>39</v>
      </c>
      <c r="ET14" s="14" t="s">
        <v>40</v>
      </c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7"/>
      <c r="GP14" s="7"/>
      <c r="GQ14" s="7"/>
      <c r="GR14" s="7"/>
      <c r="GS14" s="7"/>
      <c r="GT14" s="7"/>
      <c r="GU14" s="7"/>
      <c r="GV14" s="7"/>
      <c r="GW14" s="7"/>
    </row>
    <row r="15" spans="1:205" ht="11.25" customHeight="1">
      <c r="A15" s="81">
        <v>1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>
        <v>2</v>
      </c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>
        <v>3</v>
      </c>
      <c r="AC15" s="81"/>
      <c r="AD15" s="81"/>
      <c r="AE15" s="81"/>
      <c r="AF15" s="81"/>
      <c r="AG15" s="81"/>
      <c r="AH15" s="81">
        <v>4</v>
      </c>
      <c r="AI15" s="81"/>
      <c r="AJ15" s="81"/>
      <c r="AK15" s="81"/>
      <c r="AL15" s="81"/>
      <c r="AM15" s="81"/>
      <c r="AN15" s="81">
        <v>5</v>
      </c>
      <c r="AO15" s="81"/>
      <c r="AP15" s="81"/>
      <c r="AQ15" s="81"/>
      <c r="AR15" s="81"/>
      <c r="AS15" s="81"/>
      <c r="AT15" s="81"/>
      <c r="AU15" s="81">
        <v>6</v>
      </c>
      <c r="AV15" s="81"/>
      <c r="AW15" s="81"/>
      <c r="AX15" s="81"/>
      <c r="AY15" s="81"/>
      <c r="AZ15" s="81"/>
      <c r="BA15" s="81">
        <v>7</v>
      </c>
      <c r="BB15" s="81"/>
      <c r="BC15" s="81"/>
      <c r="BD15" s="81"/>
      <c r="BE15" s="81"/>
      <c r="BF15" s="81"/>
      <c r="BG15" s="81"/>
      <c r="BH15" s="81"/>
      <c r="BI15" s="81">
        <v>8</v>
      </c>
      <c r="BJ15" s="81"/>
      <c r="BK15" s="81"/>
      <c r="BL15" s="81"/>
      <c r="BM15" s="81"/>
      <c r="BN15" s="81"/>
      <c r="BO15" s="81"/>
      <c r="BP15" s="81"/>
      <c r="BQ15" s="81"/>
      <c r="BR15" s="81">
        <v>9</v>
      </c>
      <c r="BS15" s="81"/>
      <c r="BT15" s="81"/>
      <c r="BU15" s="81"/>
      <c r="BV15" s="81"/>
      <c r="BW15" s="81"/>
      <c r="BX15" s="81"/>
      <c r="BY15" s="81"/>
      <c r="BZ15" s="81"/>
      <c r="CA15" s="81"/>
      <c r="CB15" s="81">
        <v>10</v>
      </c>
      <c r="CC15" s="81"/>
      <c r="CD15" s="81"/>
      <c r="CE15" s="81"/>
      <c r="CF15" s="81"/>
      <c r="CG15" s="81"/>
      <c r="CH15" s="81"/>
      <c r="CI15" s="81"/>
      <c r="CJ15" s="81"/>
      <c r="CK15" s="81">
        <v>11</v>
      </c>
      <c r="CL15" s="81"/>
      <c r="CM15" s="81"/>
      <c r="CN15" s="81"/>
      <c r="CO15" s="81"/>
      <c r="CP15" s="81"/>
      <c r="CQ15" s="81">
        <v>12</v>
      </c>
      <c r="CR15" s="81"/>
      <c r="CS15" s="81"/>
      <c r="CT15" s="81"/>
      <c r="CU15" s="81"/>
      <c r="CV15" s="81"/>
      <c r="CW15" s="81"/>
      <c r="CX15" s="81"/>
      <c r="CY15" s="81">
        <v>13</v>
      </c>
      <c r="CZ15" s="81"/>
      <c r="DA15" s="81"/>
      <c r="DB15" s="81"/>
      <c r="DC15" s="81"/>
      <c r="DD15" s="81"/>
      <c r="DE15" s="81"/>
      <c r="DF15" s="81"/>
      <c r="DG15" s="81"/>
      <c r="DH15" s="81">
        <v>14</v>
      </c>
      <c r="DI15" s="81"/>
      <c r="DJ15" s="81"/>
      <c r="DK15" s="81"/>
      <c r="DL15" s="81"/>
      <c r="DM15" s="81"/>
      <c r="DN15" s="81"/>
      <c r="DO15" s="81"/>
      <c r="DP15" s="81"/>
      <c r="DQ15" s="81">
        <v>15</v>
      </c>
      <c r="DR15" s="81"/>
      <c r="DS15" s="81"/>
      <c r="DT15" s="81"/>
      <c r="DU15" s="81"/>
      <c r="DV15" s="81"/>
      <c r="DW15" s="81">
        <v>16</v>
      </c>
      <c r="DX15" s="81"/>
      <c r="DY15" s="81"/>
      <c r="DZ15" s="81"/>
      <c r="EA15" s="81"/>
      <c r="EB15" s="81"/>
      <c r="EC15" s="81"/>
      <c r="ED15" s="81"/>
      <c r="EE15" s="81">
        <v>17</v>
      </c>
      <c r="EF15" s="81"/>
      <c r="EG15" s="81"/>
      <c r="EH15" s="81"/>
      <c r="EI15" s="81"/>
      <c r="EJ15" s="81"/>
      <c r="EK15" s="82">
        <v>18</v>
      </c>
      <c r="EL15" s="82"/>
      <c r="EM15" s="82"/>
      <c r="EN15" s="82"/>
      <c r="EO15" s="82"/>
      <c r="EP15" s="82"/>
      <c r="EQ15" s="82"/>
      <c r="ER15" s="83"/>
      <c r="ES15" s="13" t="s">
        <v>64</v>
      </c>
      <c r="ET15" s="13" t="s">
        <v>62</v>
      </c>
      <c r="EU15" s="22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</row>
    <row r="16" spans="1:151" ht="15" customHeight="1" hidden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92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67"/>
      <c r="BB16" s="67"/>
      <c r="BC16" s="67"/>
      <c r="BD16" s="67"/>
      <c r="BE16" s="67"/>
      <c r="BF16" s="67"/>
      <c r="BG16" s="67"/>
      <c r="BH16" s="67"/>
      <c r="BI16" s="68"/>
      <c r="BJ16" s="68"/>
      <c r="BK16" s="68"/>
      <c r="BL16" s="68"/>
      <c r="BM16" s="68"/>
      <c r="BN16" s="68"/>
      <c r="BO16" s="68"/>
      <c r="BP16" s="68"/>
      <c r="BQ16" s="68"/>
      <c r="BR16" s="71">
        <v>0</v>
      </c>
      <c r="BS16" s="71"/>
      <c r="BT16" s="71"/>
      <c r="BU16" s="71"/>
      <c r="BV16" s="71"/>
      <c r="BW16" s="71"/>
      <c r="BX16" s="71"/>
      <c r="BY16" s="71"/>
      <c r="BZ16" s="71"/>
      <c r="CA16" s="71"/>
      <c r="CB16" s="68"/>
      <c r="CC16" s="68"/>
      <c r="CD16" s="68"/>
      <c r="CE16" s="68"/>
      <c r="CF16" s="68"/>
      <c r="CG16" s="68"/>
      <c r="CH16" s="68"/>
      <c r="CI16" s="68"/>
      <c r="CJ16" s="68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68"/>
      <c r="CZ16" s="68"/>
      <c r="DA16" s="68"/>
      <c r="DB16" s="68"/>
      <c r="DC16" s="68"/>
      <c r="DD16" s="68"/>
      <c r="DE16" s="68"/>
      <c r="DF16" s="68"/>
      <c r="DG16" s="68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69"/>
      <c r="DX16" s="69"/>
      <c r="DY16" s="69"/>
      <c r="DZ16" s="69"/>
      <c r="EA16" s="69"/>
      <c r="EB16" s="69"/>
      <c r="EC16" s="69"/>
      <c r="ED16" s="69"/>
      <c r="EE16" s="71"/>
      <c r="EF16" s="71"/>
      <c r="EG16" s="71"/>
      <c r="EH16" s="71"/>
      <c r="EI16" s="71"/>
      <c r="EJ16" s="71"/>
      <c r="EK16" s="84"/>
      <c r="EL16" s="84"/>
      <c r="EM16" s="84"/>
      <c r="EN16" s="84"/>
      <c r="EO16" s="84"/>
      <c r="EP16" s="84"/>
      <c r="EQ16" s="84"/>
      <c r="ER16" s="85"/>
      <c r="ES16" s="11"/>
      <c r="ET16" s="11"/>
      <c r="EU16" s="22"/>
    </row>
    <row r="17" spans="1:151" ht="1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92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71">
        <v>10</v>
      </c>
      <c r="AC17" s="71"/>
      <c r="AD17" s="71"/>
      <c r="AE17" s="71"/>
      <c r="AF17" s="71"/>
      <c r="AG17" s="71"/>
      <c r="AH17" s="67">
        <f>ROUND(AB17*EU17,0)</f>
        <v>500</v>
      </c>
      <c r="AI17" s="67"/>
      <c r="AJ17" s="67"/>
      <c r="AK17" s="67"/>
      <c r="AL17" s="67"/>
      <c r="AM17" s="67"/>
      <c r="AN17" s="71">
        <v>50</v>
      </c>
      <c r="AO17" s="71"/>
      <c r="AP17" s="71"/>
      <c r="AQ17" s="71"/>
      <c r="AR17" s="71"/>
      <c r="AS17" s="71"/>
      <c r="AT17" s="71"/>
      <c r="AU17" s="71">
        <v>5</v>
      </c>
      <c r="AV17" s="71"/>
      <c r="AW17" s="71"/>
      <c r="AX17" s="71"/>
      <c r="AY17" s="71"/>
      <c r="AZ17" s="71"/>
      <c r="BA17" s="67">
        <f>ROUND(AN17*AU17,0)</f>
        <v>250</v>
      </c>
      <c r="BB17" s="67"/>
      <c r="BC17" s="67"/>
      <c r="BD17" s="67"/>
      <c r="BE17" s="67"/>
      <c r="BF17" s="67"/>
      <c r="BG17" s="67"/>
      <c r="BH17" s="67"/>
      <c r="BI17" s="68"/>
      <c r="BJ17" s="68"/>
      <c r="BK17" s="68"/>
      <c r="BL17" s="68"/>
      <c r="BM17" s="68"/>
      <c r="BN17" s="68"/>
      <c r="BO17" s="68"/>
      <c r="BP17" s="68"/>
      <c r="BQ17" s="68"/>
      <c r="BR17" s="71">
        <v>250</v>
      </c>
      <c r="BS17" s="71"/>
      <c r="BT17" s="71"/>
      <c r="BU17" s="71"/>
      <c r="BV17" s="71"/>
      <c r="BW17" s="71"/>
      <c r="BX17" s="71"/>
      <c r="BY17" s="71"/>
      <c r="BZ17" s="71"/>
      <c r="CA17" s="71"/>
      <c r="CB17" s="68"/>
      <c r="CC17" s="68"/>
      <c r="CD17" s="68"/>
      <c r="CE17" s="68"/>
      <c r="CF17" s="68"/>
      <c r="CG17" s="68"/>
      <c r="CH17" s="68"/>
      <c r="CI17" s="68"/>
      <c r="CJ17" s="68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68"/>
      <c r="CZ17" s="68"/>
      <c r="DA17" s="68"/>
      <c r="DB17" s="68"/>
      <c r="DC17" s="68"/>
      <c r="DD17" s="68"/>
      <c r="DE17" s="68"/>
      <c r="DF17" s="68"/>
      <c r="DG17" s="68"/>
      <c r="DH17" s="71">
        <v>400</v>
      </c>
      <c r="DI17" s="71"/>
      <c r="DJ17" s="71"/>
      <c r="DK17" s="71"/>
      <c r="DL17" s="71"/>
      <c r="DM17" s="71"/>
      <c r="DN17" s="71"/>
      <c r="DO17" s="71"/>
      <c r="DP17" s="71"/>
      <c r="DQ17" s="156">
        <v>5</v>
      </c>
      <c r="DR17" s="156"/>
      <c r="DS17" s="156"/>
      <c r="DT17" s="156"/>
      <c r="DU17" s="156"/>
      <c r="DV17" s="156"/>
      <c r="DW17" s="69">
        <f>ROUND(IF(BR17&lt;BA17+AH17,BR17,DQ17*AN17+DQ17*EU17),0)</f>
        <v>250</v>
      </c>
      <c r="DX17" s="69"/>
      <c r="DY17" s="69"/>
      <c r="DZ17" s="69"/>
      <c r="EA17" s="69"/>
      <c r="EB17" s="69"/>
      <c r="EC17" s="69"/>
      <c r="ED17" s="69"/>
      <c r="EE17" s="70">
        <f>ROUND(AB17+AU17-DQ17,2)</f>
        <v>10</v>
      </c>
      <c r="EF17" s="70"/>
      <c r="EG17" s="70"/>
      <c r="EH17" s="70"/>
      <c r="EI17" s="70"/>
      <c r="EJ17" s="70"/>
      <c r="EK17" s="84">
        <f>ROUND(IF(AN17=0,EE17*EU17,EE17*AN17),0)</f>
        <v>500</v>
      </c>
      <c r="EL17" s="84"/>
      <c r="EM17" s="84"/>
      <c r="EN17" s="84"/>
      <c r="EO17" s="84"/>
      <c r="EP17" s="84"/>
      <c r="EQ17" s="84"/>
      <c r="ER17" s="85"/>
      <c r="ES17" s="19">
        <f>IF(EU17=0,0,ET17/EU17)+IF(AN17=0,0,ET17/AN17)</f>
        <v>20</v>
      </c>
      <c r="ET17" s="17">
        <f>AH17+BA17-BR17</f>
        <v>500</v>
      </c>
      <c r="EU17" s="23">
        <v>50</v>
      </c>
    </row>
    <row r="18" spans="1:151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92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71">
        <v>0</v>
      </c>
      <c r="AC18" s="71"/>
      <c r="AD18" s="71"/>
      <c r="AE18" s="71"/>
      <c r="AF18" s="71"/>
      <c r="AG18" s="71"/>
      <c r="AH18" s="67">
        <f aca="true" t="shared" si="0" ref="AH18:AH33">ROUND(AB18*EU18,0)</f>
        <v>0</v>
      </c>
      <c r="AI18" s="67"/>
      <c r="AJ18" s="67"/>
      <c r="AK18" s="67"/>
      <c r="AL18" s="67"/>
      <c r="AM18" s="67"/>
      <c r="AN18" s="71">
        <v>0</v>
      </c>
      <c r="AO18" s="71"/>
      <c r="AP18" s="71"/>
      <c r="AQ18" s="71"/>
      <c r="AR18" s="71"/>
      <c r="AS18" s="71"/>
      <c r="AT18" s="71"/>
      <c r="AU18" s="71">
        <v>0</v>
      </c>
      <c r="AV18" s="71"/>
      <c r="AW18" s="71"/>
      <c r="AX18" s="71"/>
      <c r="AY18" s="71"/>
      <c r="AZ18" s="71"/>
      <c r="BA18" s="67">
        <f aca="true" t="shared" si="1" ref="BA18:BA33">ROUND(AN18*AU18,0)</f>
        <v>0</v>
      </c>
      <c r="BB18" s="67"/>
      <c r="BC18" s="67"/>
      <c r="BD18" s="67"/>
      <c r="BE18" s="67"/>
      <c r="BF18" s="67"/>
      <c r="BG18" s="67"/>
      <c r="BH18" s="67"/>
      <c r="BI18" s="68"/>
      <c r="BJ18" s="68"/>
      <c r="BK18" s="68"/>
      <c r="BL18" s="68"/>
      <c r="BM18" s="68"/>
      <c r="BN18" s="68"/>
      <c r="BO18" s="68"/>
      <c r="BP18" s="68"/>
      <c r="BQ18" s="68"/>
      <c r="BR18" s="71">
        <v>0</v>
      </c>
      <c r="BS18" s="71"/>
      <c r="BT18" s="71"/>
      <c r="BU18" s="71"/>
      <c r="BV18" s="71"/>
      <c r="BW18" s="71"/>
      <c r="BX18" s="71"/>
      <c r="BY18" s="71"/>
      <c r="BZ18" s="71"/>
      <c r="CA18" s="71"/>
      <c r="CB18" s="68"/>
      <c r="CC18" s="68"/>
      <c r="CD18" s="68"/>
      <c r="CE18" s="68"/>
      <c r="CF18" s="68"/>
      <c r="CG18" s="68"/>
      <c r="CH18" s="68"/>
      <c r="CI18" s="68"/>
      <c r="CJ18" s="68"/>
      <c r="CK18" s="71">
        <v>0</v>
      </c>
      <c r="CL18" s="71"/>
      <c r="CM18" s="71"/>
      <c r="CN18" s="71"/>
      <c r="CO18" s="71"/>
      <c r="CP18" s="71"/>
      <c r="CQ18" s="71">
        <v>0</v>
      </c>
      <c r="CR18" s="71"/>
      <c r="CS18" s="71"/>
      <c r="CT18" s="71"/>
      <c r="CU18" s="71"/>
      <c r="CV18" s="71"/>
      <c r="CW18" s="71"/>
      <c r="CX18" s="71"/>
      <c r="CY18" s="68"/>
      <c r="CZ18" s="68"/>
      <c r="DA18" s="68"/>
      <c r="DB18" s="68"/>
      <c r="DC18" s="68"/>
      <c r="DD18" s="68"/>
      <c r="DE18" s="68"/>
      <c r="DF18" s="68"/>
      <c r="DG18" s="68"/>
      <c r="DH18" s="71">
        <v>0</v>
      </c>
      <c r="DI18" s="71"/>
      <c r="DJ18" s="71"/>
      <c r="DK18" s="71"/>
      <c r="DL18" s="71"/>
      <c r="DM18" s="71"/>
      <c r="DN18" s="71"/>
      <c r="DO18" s="71"/>
      <c r="DP18" s="71"/>
      <c r="DQ18" s="156">
        <v>0</v>
      </c>
      <c r="DR18" s="156"/>
      <c r="DS18" s="156"/>
      <c r="DT18" s="156"/>
      <c r="DU18" s="156"/>
      <c r="DV18" s="156"/>
      <c r="DW18" s="69">
        <f>ROUND(IF(BR18&lt;BA18+AH18,BR18,DQ18*AN18+DQ18*EU18),0)</f>
        <v>0</v>
      </c>
      <c r="DX18" s="69"/>
      <c r="DY18" s="69"/>
      <c r="DZ18" s="69"/>
      <c r="EA18" s="69"/>
      <c r="EB18" s="69"/>
      <c r="EC18" s="69"/>
      <c r="ED18" s="69"/>
      <c r="EE18" s="70">
        <f>ROUND(AB18+AU18-DQ18,2)</f>
        <v>0</v>
      </c>
      <c r="EF18" s="70"/>
      <c r="EG18" s="70"/>
      <c r="EH18" s="70"/>
      <c r="EI18" s="70"/>
      <c r="EJ18" s="70"/>
      <c r="EK18" s="84">
        <f aca="true" t="shared" si="2" ref="EK18:EK33">ROUND(IF(AN18=0,EE18*EU18,EE18*AN18),0)</f>
        <v>0</v>
      </c>
      <c r="EL18" s="84"/>
      <c r="EM18" s="84"/>
      <c r="EN18" s="84"/>
      <c r="EO18" s="84"/>
      <c r="EP18" s="84"/>
      <c r="EQ18" s="84"/>
      <c r="ER18" s="85"/>
      <c r="ES18" s="19">
        <f aca="true" t="shared" si="3" ref="ES18:ES33">IF(EU18=0,0,ET18/EU18)+IF(AN18=0,0,ET18/AN18)</f>
        <v>0</v>
      </c>
      <c r="ET18" s="17">
        <f aca="true" t="shared" si="4" ref="ET18:ET33">AH18+BA18-BR18</f>
        <v>0</v>
      </c>
      <c r="EU18" s="23">
        <v>0</v>
      </c>
    </row>
    <row r="19" spans="1:151" ht="1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92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71">
        <v>0</v>
      </c>
      <c r="AC19" s="71"/>
      <c r="AD19" s="71"/>
      <c r="AE19" s="71"/>
      <c r="AF19" s="71"/>
      <c r="AG19" s="71"/>
      <c r="AH19" s="67">
        <f t="shared" si="0"/>
        <v>0</v>
      </c>
      <c r="AI19" s="67"/>
      <c r="AJ19" s="67"/>
      <c r="AK19" s="67"/>
      <c r="AL19" s="67"/>
      <c r="AM19" s="67"/>
      <c r="AN19" s="71">
        <v>0</v>
      </c>
      <c r="AO19" s="71"/>
      <c r="AP19" s="71"/>
      <c r="AQ19" s="71"/>
      <c r="AR19" s="71"/>
      <c r="AS19" s="71"/>
      <c r="AT19" s="71"/>
      <c r="AU19" s="71">
        <v>0</v>
      </c>
      <c r="AV19" s="71"/>
      <c r="AW19" s="71"/>
      <c r="AX19" s="71"/>
      <c r="AY19" s="71"/>
      <c r="AZ19" s="71"/>
      <c r="BA19" s="67">
        <f t="shared" si="1"/>
        <v>0</v>
      </c>
      <c r="BB19" s="67"/>
      <c r="BC19" s="67"/>
      <c r="BD19" s="67"/>
      <c r="BE19" s="67"/>
      <c r="BF19" s="67"/>
      <c r="BG19" s="67"/>
      <c r="BH19" s="67"/>
      <c r="BI19" s="68"/>
      <c r="BJ19" s="68"/>
      <c r="BK19" s="68"/>
      <c r="BL19" s="68"/>
      <c r="BM19" s="68"/>
      <c r="BN19" s="68"/>
      <c r="BO19" s="68"/>
      <c r="BP19" s="68"/>
      <c r="BQ19" s="68"/>
      <c r="BR19" s="71">
        <v>0</v>
      </c>
      <c r="BS19" s="71"/>
      <c r="BT19" s="71"/>
      <c r="BU19" s="71"/>
      <c r="BV19" s="71"/>
      <c r="BW19" s="71"/>
      <c r="BX19" s="71"/>
      <c r="BY19" s="71"/>
      <c r="BZ19" s="71"/>
      <c r="CA19" s="71"/>
      <c r="CB19" s="68"/>
      <c r="CC19" s="68"/>
      <c r="CD19" s="68"/>
      <c r="CE19" s="68"/>
      <c r="CF19" s="68"/>
      <c r="CG19" s="68"/>
      <c r="CH19" s="68"/>
      <c r="CI19" s="68"/>
      <c r="CJ19" s="68"/>
      <c r="CK19" s="71">
        <v>0</v>
      </c>
      <c r="CL19" s="71"/>
      <c r="CM19" s="71"/>
      <c r="CN19" s="71"/>
      <c r="CO19" s="71"/>
      <c r="CP19" s="71"/>
      <c r="CQ19" s="71">
        <v>0</v>
      </c>
      <c r="CR19" s="71"/>
      <c r="CS19" s="71"/>
      <c r="CT19" s="71"/>
      <c r="CU19" s="71"/>
      <c r="CV19" s="71"/>
      <c r="CW19" s="71"/>
      <c r="CX19" s="71"/>
      <c r="CY19" s="68"/>
      <c r="CZ19" s="68"/>
      <c r="DA19" s="68"/>
      <c r="DB19" s="68"/>
      <c r="DC19" s="68"/>
      <c r="DD19" s="68"/>
      <c r="DE19" s="68"/>
      <c r="DF19" s="68"/>
      <c r="DG19" s="68"/>
      <c r="DH19" s="71">
        <v>0</v>
      </c>
      <c r="DI19" s="71"/>
      <c r="DJ19" s="71"/>
      <c r="DK19" s="71"/>
      <c r="DL19" s="71"/>
      <c r="DM19" s="71"/>
      <c r="DN19" s="71"/>
      <c r="DO19" s="71"/>
      <c r="DP19" s="71"/>
      <c r="DQ19" s="156">
        <v>0</v>
      </c>
      <c r="DR19" s="156"/>
      <c r="DS19" s="156"/>
      <c r="DT19" s="156"/>
      <c r="DU19" s="156"/>
      <c r="DV19" s="156"/>
      <c r="DW19" s="69">
        <f>ROUND(IF(BR19&lt;BA19+AH19,BR19,DQ19*AN19+DQ19*EU19),0)</f>
        <v>0</v>
      </c>
      <c r="DX19" s="69"/>
      <c r="DY19" s="69"/>
      <c r="DZ19" s="69"/>
      <c r="EA19" s="69"/>
      <c r="EB19" s="69"/>
      <c r="EC19" s="69"/>
      <c r="ED19" s="69"/>
      <c r="EE19" s="70">
        <f>ROUND(AB19+AU19-DQ19,2)</f>
        <v>0</v>
      </c>
      <c r="EF19" s="70"/>
      <c r="EG19" s="70"/>
      <c r="EH19" s="70"/>
      <c r="EI19" s="70"/>
      <c r="EJ19" s="70"/>
      <c r="EK19" s="84">
        <f t="shared" si="2"/>
        <v>0</v>
      </c>
      <c r="EL19" s="84"/>
      <c r="EM19" s="84"/>
      <c r="EN19" s="84"/>
      <c r="EO19" s="84"/>
      <c r="EP19" s="84"/>
      <c r="EQ19" s="84"/>
      <c r="ER19" s="85"/>
      <c r="ES19" s="19">
        <f t="shared" si="3"/>
        <v>0</v>
      </c>
      <c r="ET19" s="17">
        <f t="shared" si="4"/>
        <v>0</v>
      </c>
      <c r="EU19" s="23">
        <v>0</v>
      </c>
    </row>
    <row r="20" spans="1:151" ht="1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71">
        <v>0</v>
      </c>
      <c r="AC20" s="71"/>
      <c r="AD20" s="71"/>
      <c r="AE20" s="71"/>
      <c r="AF20" s="71"/>
      <c r="AG20" s="71"/>
      <c r="AH20" s="67">
        <f t="shared" si="0"/>
        <v>0</v>
      </c>
      <c r="AI20" s="67"/>
      <c r="AJ20" s="67"/>
      <c r="AK20" s="67"/>
      <c r="AL20" s="67"/>
      <c r="AM20" s="67"/>
      <c r="AN20" s="71">
        <v>0</v>
      </c>
      <c r="AO20" s="71"/>
      <c r="AP20" s="71"/>
      <c r="AQ20" s="71"/>
      <c r="AR20" s="71"/>
      <c r="AS20" s="71"/>
      <c r="AT20" s="71"/>
      <c r="AU20" s="71">
        <v>0</v>
      </c>
      <c r="AV20" s="71"/>
      <c r="AW20" s="71"/>
      <c r="AX20" s="71"/>
      <c r="AY20" s="71"/>
      <c r="AZ20" s="71"/>
      <c r="BA20" s="67">
        <f t="shared" si="1"/>
        <v>0</v>
      </c>
      <c r="BB20" s="67"/>
      <c r="BC20" s="67"/>
      <c r="BD20" s="67"/>
      <c r="BE20" s="67"/>
      <c r="BF20" s="67"/>
      <c r="BG20" s="67"/>
      <c r="BH20" s="67"/>
      <c r="BI20" s="68"/>
      <c r="BJ20" s="68"/>
      <c r="BK20" s="68"/>
      <c r="BL20" s="68"/>
      <c r="BM20" s="68"/>
      <c r="BN20" s="68"/>
      <c r="BO20" s="68"/>
      <c r="BP20" s="68"/>
      <c r="BQ20" s="68"/>
      <c r="BR20" s="71">
        <v>0</v>
      </c>
      <c r="BS20" s="71"/>
      <c r="BT20" s="71"/>
      <c r="BU20" s="71"/>
      <c r="BV20" s="71"/>
      <c r="BW20" s="71"/>
      <c r="BX20" s="71"/>
      <c r="BY20" s="71"/>
      <c r="BZ20" s="71"/>
      <c r="CA20" s="71"/>
      <c r="CB20" s="68"/>
      <c r="CC20" s="68"/>
      <c r="CD20" s="68"/>
      <c r="CE20" s="68"/>
      <c r="CF20" s="68"/>
      <c r="CG20" s="68"/>
      <c r="CH20" s="68"/>
      <c r="CI20" s="68"/>
      <c r="CJ20" s="68"/>
      <c r="CK20" s="71">
        <v>0</v>
      </c>
      <c r="CL20" s="71"/>
      <c r="CM20" s="71"/>
      <c r="CN20" s="71"/>
      <c r="CO20" s="71"/>
      <c r="CP20" s="71"/>
      <c r="CQ20" s="71">
        <v>0</v>
      </c>
      <c r="CR20" s="71"/>
      <c r="CS20" s="71"/>
      <c r="CT20" s="71"/>
      <c r="CU20" s="71"/>
      <c r="CV20" s="71"/>
      <c r="CW20" s="71"/>
      <c r="CX20" s="71"/>
      <c r="CY20" s="68"/>
      <c r="CZ20" s="68"/>
      <c r="DA20" s="68"/>
      <c r="DB20" s="68"/>
      <c r="DC20" s="68"/>
      <c r="DD20" s="68"/>
      <c r="DE20" s="68"/>
      <c r="DF20" s="68"/>
      <c r="DG20" s="68"/>
      <c r="DH20" s="71">
        <v>0</v>
      </c>
      <c r="DI20" s="71"/>
      <c r="DJ20" s="71"/>
      <c r="DK20" s="71"/>
      <c r="DL20" s="71"/>
      <c r="DM20" s="71"/>
      <c r="DN20" s="71"/>
      <c r="DO20" s="71"/>
      <c r="DP20" s="71"/>
      <c r="DQ20" s="156">
        <v>0</v>
      </c>
      <c r="DR20" s="156"/>
      <c r="DS20" s="156"/>
      <c r="DT20" s="156"/>
      <c r="DU20" s="156"/>
      <c r="DV20" s="156"/>
      <c r="DW20" s="69">
        <f>ROUND(IF(BR20&lt;BA20+AH20,BR20,DQ20*AN20+DQ20*EU20),0)</f>
        <v>0</v>
      </c>
      <c r="DX20" s="69"/>
      <c r="DY20" s="69"/>
      <c r="DZ20" s="69"/>
      <c r="EA20" s="69"/>
      <c r="EB20" s="69"/>
      <c r="EC20" s="69"/>
      <c r="ED20" s="69"/>
      <c r="EE20" s="70">
        <f aca="true" t="shared" si="5" ref="EE20:EE33">ROUND(AB20+AU20-DQ20,2)</f>
        <v>0</v>
      </c>
      <c r="EF20" s="70"/>
      <c r="EG20" s="70"/>
      <c r="EH20" s="70"/>
      <c r="EI20" s="70"/>
      <c r="EJ20" s="70"/>
      <c r="EK20" s="84">
        <f t="shared" si="2"/>
        <v>0</v>
      </c>
      <c r="EL20" s="84"/>
      <c r="EM20" s="84"/>
      <c r="EN20" s="84"/>
      <c r="EO20" s="84"/>
      <c r="EP20" s="84"/>
      <c r="EQ20" s="84"/>
      <c r="ER20" s="85"/>
      <c r="ES20" s="19">
        <f t="shared" si="3"/>
        <v>0</v>
      </c>
      <c r="ET20" s="17">
        <f t="shared" si="4"/>
        <v>0</v>
      </c>
      <c r="EU20" s="23">
        <v>0</v>
      </c>
    </row>
    <row r="21" spans="1:152" ht="1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71">
        <v>0</v>
      </c>
      <c r="AC21" s="71"/>
      <c r="AD21" s="71"/>
      <c r="AE21" s="71"/>
      <c r="AF21" s="71"/>
      <c r="AG21" s="71"/>
      <c r="AH21" s="67">
        <f t="shared" si="0"/>
        <v>0</v>
      </c>
      <c r="AI21" s="67"/>
      <c r="AJ21" s="67"/>
      <c r="AK21" s="67"/>
      <c r="AL21" s="67"/>
      <c r="AM21" s="67"/>
      <c r="AN21" s="71">
        <v>0</v>
      </c>
      <c r="AO21" s="71"/>
      <c r="AP21" s="71"/>
      <c r="AQ21" s="71"/>
      <c r="AR21" s="71"/>
      <c r="AS21" s="71"/>
      <c r="AT21" s="71"/>
      <c r="AU21" s="71">
        <v>0</v>
      </c>
      <c r="AV21" s="71"/>
      <c r="AW21" s="71"/>
      <c r="AX21" s="71"/>
      <c r="AY21" s="71"/>
      <c r="AZ21" s="71"/>
      <c r="BA21" s="67">
        <f t="shared" si="1"/>
        <v>0</v>
      </c>
      <c r="BB21" s="67"/>
      <c r="BC21" s="67"/>
      <c r="BD21" s="67"/>
      <c r="BE21" s="67"/>
      <c r="BF21" s="67"/>
      <c r="BG21" s="67"/>
      <c r="BH21" s="67"/>
      <c r="BI21" s="68"/>
      <c r="BJ21" s="68"/>
      <c r="BK21" s="68"/>
      <c r="BL21" s="68"/>
      <c r="BM21" s="68"/>
      <c r="BN21" s="68"/>
      <c r="BO21" s="68"/>
      <c r="BP21" s="68"/>
      <c r="BQ21" s="68"/>
      <c r="BR21" s="71">
        <v>0</v>
      </c>
      <c r="BS21" s="71"/>
      <c r="BT21" s="71"/>
      <c r="BU21" s="71"/>
      <c r="BV21" s="71"/>
      <c r="BW21" s="71"/>
      <c r="BX21" s="71"/>
      <c r="BY21" s="71"/>
      <c r="BZ21" s="71"/>
      <c r="CA21" s="71"/>
      <c r="CB21" s="68"/>
      <c r="CC21" s="68"/>
      <c r="CD21" s="68"/>
      <c r="CE21" s="68"/>
      <c r="CF21" s="68"/>
      <c r="CG21" s="68"/>
      <c r="CH21" s="68"/>
      <c r="CI21" s="68"/>
      <c r="CJ21" s="68"/>
      <c r="CK21" s="71">
        <v>0</v>
      </c>
      <c r="CL21" s="71"/>
      <c r="CM21" s="71"/>
      <c r="CN21" s="71"/>
      <c r="CO21" s="71"/>
      <c r="CP21" s="71"/>
      <c r="CQ21" s="71">
        <v>0</v>
      </c>
      <c r="CR21" s="71"/>
      <c r="CS21" s="71"/>
      <c r="CT21" s="71"/>
      <c r="CU21" s="71"/>
      <c r="CV21" s="71"/>
      <c r="CW21" s="71"/>
      <c r="CX21" s="71"/>
      <c r="CY21" s="68"/>
      <c r="CZ21" s="68"/>
      <c r="DA21" s="68"/>
      <c r="DB21" s="68"/>
      <c r="DC21" s="68"/>
      <c r="DD21" s="68"/>
      <c r="DE21" s="68"/>
      <c r="DF21" s="68"/>
      <c r="DG21" s="68"/>
      <c r="DH21" s="71">
        <v>0</v>
      </c>
      <c r="DI21" s="71"/>
      <c r="DJ21" s="71"/>
      <c r="DK21" s="71"/>
      <c r="DL21" s="71"/>
      <c r="DM21" s="71"/>
      <c r="DN21" s="71"/>
      <c r="DO21" s="71"/>
      <c r="DP21" s="71"/>
      <c r="DQ21" s="156">
        <v>0</v>
      </c>
      <c r="DR21" s="156"/>
      <c r="DS21" s="156"/>
      <c r="DT21" s="156"/>
      <c r="DU21" s="156"/>
      <c r="DV21" s="156"/>
      <c r="DW21" s="69">
        <f>ROUND(IF(BR21&lt;BA21+AH21,BR21,DQ21*AN21+DQ21*EU21),0)</f>
        <v>0</v>
      </c>
      <c r="DX21" s="69"/>
      <c r="DY21" s="69"/>
      <c r="DZ21" s="69"/>
      <c r="EA21" s="69"/>
      <c r="EB21" s="69"/>
      <c r="EC21" s="69"/>
      <c r="ED21" s="69"/>
      <c r="EE21" s="70">
        <f t="shared" si="5"/>
        <v>0</v>
      </c>
      <c r="EF21" s="70"/>
      <c r="EG21" s="70"/>
      <c r="EH21" s="70"/>
      <c r="EI21" s="70"/>
      <c r="EJ21" s="70"/>
      <c r="EK21" s="84">
        <f t="shared" si="2"/>
        <v>0</v>
      </c>
      <c r="EL21" s="84"/>
      <c r="EM21" s="84"/>
      <c r="EN21" s="84"/>
      <c r="EO21" s="84"/>
      <c r="EP21" s="84"/>
      <c r="EQ21" s="84"/>
      <c r="ER21" s="85"/>
      <c r="ES21" s="19">
        <f t="shared" si="3"/>
        <v>0</v>
      </c>
      <c r="ET21" s="17">
        <f t="shared" si="4"/>
        <v>0</v>
      </c>
      <c r="EU21" s="23">
        <v>0</v>
      </c>
      <c r="EV21" s="24"/>
    </row>
    <row r="22" spans="1:152" ht="1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71">
        <v>0</v>
      </c>
      <c r="AC22" s="71"/>
      <c r="AD22" s="71"/>
      <c r="AE22" s="71"/>
      <c r="AF22" s="71"/>
      <c r="AG22" s="71"/>
      <c r="AH22" s="67">
        <f t="shared" si="0"/>
        <v>0</v>
      </c>
      <c r="AI22" s="67"/>
      <c r="AJ22" s="67"/>
      <c r="AK22" s="67"/>
      <c r="AL22" s="67"/>
      <c r="AM22" s="67"/>
      <c r="AN22" s="71">
        <v>0</v>
      </c>
      <c r="AO22" s="71"/>
      <c r="AP22" s="71"/>
      <c r="AQ22" s="71"/>
      <c r="AR22" s="71"/>
      <c r="AS22" s="71"/>
      <c r="AT22" s="71"/>
      <c r="AU22" s="71">
        <v>0</v>
      </c>
      <c r="AV22" s="71"/>
      <c r="AW22" s="71"/>
      <c r="AX22" s="71"/>
      <c r="AY22" s="71"/>
      <c r="AZ22" s="71"/>
      <c r="BA22" s="67">
        <f t="shared" si="1"/>
        <v>0</v>
      </c>
      <c r="BB22" s="67"/>
      <c r="BC22" s="67"/>
      <c r="BD22" s="67"/>
      <c r="BE22" s="67"/>
      <c r="BF22" s="67"/>
      <c r="BG22" s="67"/>
      <c r="BH22" s="67"/>
      <c r="BI22" s="68"/>
      <c r="BJ22" s="68"/>
      <c r="BK22" s="68"/>
      <c r="BL22" s="68"/>
      <c r="BM22" s="68"/>
      <c r="BN22" s="68"/>
      <c r="BO22" s="68"/>
      <c r="BP22" s="68"/>
      <c r="BQ22" s="68"/>
      <c r="BR22" s="71">
        <v>0</v>
      </c>
      <c r="BS22" s="71"/>
      <c r="BT22" s="71"/>
      <c r="BU22" s="71"/>
      <c r="BV22" s="71"/>
      <c r="BW22" s="71"/>
      <c r="BX22" s="71"/>
      <c r="BY22" s="71"/>
      <c r="BZ22" s="71"/>
      <c r="CA22" s="71"/>
      <c r="CB22" s="68"/>
      <c r="CC22" s="68"/>
      <c r="CD22" s="68"/>
      <c r="CE22" s="68"/>
      <c r="CF22" s="68"/>
      <c r="CG22" s="68"/>
      <c r="CH22" s="68"/>
      <c r="CI22" s="68"/>
      <c r="CJ22" s="68"/>
      <c r="CK22" s="71">
        <v>0</v>
      </c>
      <c r="CL22" s="71"/>
      <c r="CM22" s="71"/>
      <c r="CN22" s="71"/>
      <c r="CO22" s="71"/>
      <c r="CP22" s="71"/>
      <c r="CQ22" s="71">
        <v>0</v>
      </c>
      <c r="CR22" s="71"/>
      <c r="CS22" s="71"/>
      <c r="CT22" s="71"/>
      <c r="CU22" s="71"/>
      <c r="CV22" s="71"/>
      <c r="CW22" s="71"/>
      <c r="CX22" s="71"/>
      <c r="CY22" s="68"/>
      <c r="CZ22" s="68"/>
      <c r="DA22" s="68"/>
      <c r="DB22" s="68"/>
      <c r="DC22" s="68"/>
      <c r="DD22" s="68"/>
      <c r="DE22" s="68"/>
      <c r="DF22" s="68"/>
      <c r="DG22" s="68"/>
      <c r="DH22" s="71">
        <v>0</v>
      </c>
      <c r="DI22" s="71"/>
      <c r="DJ22" s="71"/>
      <c r="DK22" s="71"/>
      <c r="DL22" s="71"/>
      <c r="DM22" s="71"/>
      <c r="DN22" s="71"/>
      <c r="DO22" s="71"/>
      <c r="DP22" s="71"/>
      <c r="DQ22" s="156">
        <v>0</v>
      </c>
      <c r="DR22" s="156"/>
      <c r="DS22" s="156"/>
      <c r="DT22" s="156"/>
      <c r="DU22" s="156"/>
      <c r="DV22" s="156"/>
      <c r="DW22" s="69">
        <f aca="true" t="shared" si="6" ref="DW22:DW33">ROUND(IF(BR22&lt;BA22+AH22,BR22,DQ22*AN22+DQ22*EU22),0)</f>
        <v>0</v>
      </c>
      <c r="DX22" s="69"/>
      <c r="DY22" s="69"/>
      <c r="DZ22" s="69"/>
      <c r="EA22" s="69"/>
      <c r="EB22" s="69"/>
      <c r="EC22" s="69"/>
      <c r="ED22" s="69"/>
      <c r="EE22" s="70">
        <f t="shared" si="5"/>
        <v>0</v>
      </c>
      <c r="EF22" s="70"/>
      <c r="EG22" s="70"/>
      <c r="EH22" s="70"/>
      <c r="EI22" s="70"/>
      <c r="EJ22" s="70"/>
      <c r="EK22" s="84">
        <f t="shared" si="2"/>
        <v>0</v>
      </c>
      <c r="EL22" s="84"/>
      <c r="EM22" s="84"/>
      <c r="EN22" s="84"/>
      <c r="EO22" s="84"/>
      <c r="EP22" s="84"/>
      <c r="EQ22" s="84"/>
      <c r="ER22" s="85"/>
      <c r="ES22" s="19">
        <f t="shared" si="3"/>
        <v>0</v>
      </c>
      <c r="ET22" s="17">
        <f t="shared" si="4"/>
        <v>0</v>
      </c>
      <c r="EU22" s="23">
        <v>0</v>
      </c>
      <c r="EV22" s="25"/>
    </row>
    <row r="23" spans="1:152" ht="1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71">
        <v>0</v>
      </c>
      <c r="AC23" s="71"/>
      <c r="AD23" s="71"/>
      <c r="AE23" s="71"/>
      <c r="AF23" s="71"/>
      <c r="AG23" s="71"/>
      <c r="AH23" s="67">
        <f t="shared" si="0"/>
        <v>0</v>
      </c>
      <c r="AI23" s="67"/>
      <c r="AJ23" s="67"/>
      <c r="AK23" s="67"/>
      <c r="AL23" s="67"/>
      <c r="AM23" s="67"/>
      <c r="AN23" s="71">
        <v>0</v>
      </c>
      <c r="AO23" s="71"/>
      <c r="AP23" s="71"/>
      <c r="AQ23" s="71"/>
      <c r="AR23" s="71"/>
      <c r="AS23" s="71"/>
      <c r="AT23" s="71"/>
      <c r="AU23" s="71">
        <v>0</v>
      </c>
      <c r="AV23" s="71"/>
      <c r="AW23" s="71"/>
      <c r="AX23" s="71"/>
      <c r="AY23" s="71"/>
      <c r="AZ23" s="71"/>
      <c r="BA23" s="67">
        <f t="shared" si="1"/>
        <v>0</v>
      </c>
      <c r="BB23" s="67"/>
      <c r="BC23" s="67"/>
      <c r="BD23" s="67"/>
      <c r="BE23" s="67"/>
      <c r="BF23" s="67"/>
      <c r="BG23" s="67"/>
      <c r="BH23" s="67"/>
      <c r="BI23" s="68"/>
      <c r="BJ23" s="68"/>
      <c r="BK23" s="68"/>
      <c r="BL23" s="68"/>
      <c r="BM23" s="68"/>
      <c r="BN23" s="68"/>
      <c r="BO23" s="68"/>
      <c r="BP23" s="68"/>
      <c r="BQ23" s="68"/>
      <c r="BR23" s="71">
        <v>0</v>
      </c>
      <c r="BS23" s="71"/>
      <c r="BT23" s="71"/>
      <c r="BU23" s="71"/>
      <c r="BV23" s="71"/>
      <c r="BW23" s="71"/>
      <c r="BX23" s="71"/>
      <c r="BY23" s="71"/>
      <c r="BZ23" s="71"/>
      <c r="CA23" s="71"/>
      <c r="CB23" s="68"/>
      <c r="CC23" s="68"/>
      <c r="CD23" s="68"/>
      <c r="CE23" s="68"/>
      <c r="CF23" s="68"/>
      <c r="CG23" s="68"/>
      <c r="CH23" s="68"/>
      <c r="CI23" s="68"/>
      <c r="CJ23" s="68"/>
      <c r="CK23" s="71">
        <v>0</v>
      </c>
      <c r="CL23" s="71"/>
      <c r="CM23" s="71"/>
      <c r="CN23" s="71"/>
      <c r="CO23" s="71"/>
      <c r="CP23" s="71"/>
      <c r="CQ23" s="71">
        <v>0</v>
      </c>
      <c r="CR23" s="71"/>
      <c r="CS23" s="71"/>
      <c r="CT23" s="71"/>
      <c r="CU23" s="71"/>
      <c r="CV23" s="71"/>
      <c r="CW23" s="71"/>
      <c r="CX23" s="71"/>
      <c r="CY23" s="68"/>
      <c r="CZ23" s="68"/>
      <c r="DA23" s="68"/>
      <c r="DB23" s="68"/>
      <c r="DC23" s="68"/>
      <c r="DD23" s="68"/>
      <c r="DE23" s="68"/>
      <c r="DF23" s="68"/>
      <c r="DG23" s="68"/>
      <c r="DH23" s="71">
        <v>0</v>
      </c>
      <c r="DI23" s="71"/>
      <c r="DJ23" s="71"/>
      <c r="DK23" s="71"/>
      <c r="DL23" s="71"/>
      <c r="DM23" s="71"/>
      <c r="DN23" s="71"/>
      <c r="DO23" s="71"/>
      <c r="DP23" s="71"/>
      <c r="DQ23" s="156">
        <v>0</v>
      </c>
      <c r="DR23" s="156"/>
      <c r="DS23" s="156"/>
      <c r="DT23" s="156"/>
      <c r="DU23" s="156"/>
      <c r="DV23" s="156"/>
      <c r="DW23" s="69">
        <f t="shared" si="6"/>
        <v>0</v>
      </c>
      <c r="DX23" s="69"/>
      <c r="DY23" s="69"/>
      <c r="DZ23" s="69"/>
      <c r="EA23" s="69"/>
      <c r="EB23" s="69"/>
      <c r="EC23" s="69"/>
      <c r="ED23" s="69"/>
      <c r="EE23" s="70">
        <f t="shared" si="5"/>
        <v>0</v>
      </c>
      <c r="EF23" s="70"/>
      <c r="EG23" s="70"/>
      <c r="EH23" s="70"/>
      <c r="EI23" s="70"/>
      <c r="EJ23" s="70"/>
      <c r="EK23" s="84">
        <f t="shared" si="2"/>
        <v>0</v>
      </c>
      <c r="EL23" s="84"/>
      <c r="EM23" s="84"/>
      <c r="EN23" s="84"/>
      <c r="EO23" s="84"/>
      <c r="EP23" s="84"/>
      <c r="EQ23" s="84"/>
      <c r="ER23" s="85"/>
      <c r="ES23" s="19">
        <f t="shared" si="3"/>
        <v>0</v>
      </c>
      <c r="ET23" s="17">
        <f t="shared" si="4"/>
        <v>0</v>
      </c>
      <c r="EU23" s="23">
        <v>0</v>
      </c>
      <c r="EV23" s="24"/>
    </row>
    <row r="24" spans="1:151" ht="1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71">
        <v>0</v>
      </c>
      <c r="AC24" s="71"/>
      <c r="AD24" s="71"/>
      <c r="AE24" s="71"/>
      <c r="AF24" s="71"/>
      <c r="AG24" s="71"/>
      <c r="AH24" s="67">
        <f t="shared" si="0"/>
        <v>0</v>
      </c>
      <c r="AI24" s="67"/>
      <c r="AJ24" s="67"/>
      <c r="AK24" s="67"/>
      <c r="AL24" s="67"/>
      <c r="AM24" s="67"/>
      <c r="AN24" s="71">
        <v>0</v>
      </c>
      <c r="AO24" s="71"/>
      <c r="AP24" s="71"/>
      <c r="AQ24" s="71"/>
      <c r="AR24" s="71"/>
      <c r="AS24" s="71"/>
      <c r="AT24" s="71"/>
      <c r="AU24" s="71">
        <v>0</v>
      </c>
      <c r="AV24" s="71"/>
      <c r="AW24" s="71"/>
      <c r="AX24" s="71"/>
      <c r="AY24" s="71"/>
      <c r="AZ24" s="71"/>
      <c r="BA24" s="67">
        <f t="shared" si="1"/>
        <v>0</v>
      </c>
      <c r="BB24" s="67"/>
      <c r="BC24" s="67"/>
      <c r="BD24" s="67"/>
      <c r="BE24" s="67"/>
      <c r="BF24" s="67"/>
      <c r="BG24" s="67"/>
      <c r="BH24" s="67"/>
      <c r="BI24" s="68"/>
      <c r="BJ24" s="68"/>
      <c r="BK24" s="68"/>
      <c r="BL24" s="68"/>
      <c r="BM24" s="68"/>
      <c r="BN24" s="68"/>
      <c r="BO24" s="68"/>
      <c r="BP24" s="68"/>
      <c r="BQ24" s="68"/>
      <c r="BR24" s="71">
        <v>0</v>
      </c>
      <c r="BS24" s="71"/>
      <c r="BT24" s="71"/>
      <c r="BU24" s="71"/>
      <c r="BV24" s="71"/>
      <c r="BW24" s="71"/>
      <c r="BX24" s="71"/>
      <c r="BY24" s="71"/>
      <c r="BZ24" s="71"/>
      <c r="CA24" s="71"/>
      <c r="CB24" s="68"/>
      <c r="CC24" s="68"/>
      <c r="CD24" s="68"/>
      <c r="CE24" s="68"/>
      <c r="CF24" s="68"/>
      <c r="CG24" s="68"/>
      <c r="CH24" s="68"/>
      <c r="CI24" s="68"/>
      <c r="CJ24" s="68"/>
      <c r="CK24" s="71">
        <v>0</v>
      </c>
      <c r="CL24" s="71"/>
      <c r="CM24" s="71"/>
      <c r="CN24" s="71"/>
      <c r="CO24" s="71"/>
      <c r="CP24" s="71"/>
      <c r="CQ24" s="71">
        <v>0</v>
      </c>
      <c r="CR24" s="71"/>
      <c r="CS24" s="71"/>
      <c r="CT24" s="71"/>
      <c r="CU24" s="71"/>
      <c r="CV24" s="71"/>
      <c r="CW24" s="71"/>
      <c r="CX24" s="71"/>
      <c r="CY24" s="68"/>
      <c r="CZ24" s="68"/>
      <c r="DA24" s="68"/>
      <c r="DB24" s="68"/>
      <c r="DC24" s="68"/>
      <c r="DD24" s="68"/>
      <c r="DE24" s="68"/>
      <c r="DF24" s="68"/>
      <c r="DG24" s="68"/>
      <c r="DH24" s="71">
        <v>0</v>
      </c>
      <c r="DI24" s="71"/>
      <c r="DJ24" s="71"/>
      <c r="DK24" s="71"/>
      <c r="DL24" s="71"/>
      <c r="DM24" s="71"/>
      <c r="DN24" s="71"/>
      <c r="DO24" s="71"/>
      <c r="DP24" s="71"/>
      <c r="DQ24" s="156">
        <v>0</v>
      </c>
      <c r="DR24" s="156"/>
      <c r="DS24" s="156"/>
      <c r="DT24" s="156"/>
      <c r="DU24" s="156"/>
      <c r="DV24" s="156"/>
      <c r="DW24" s="69">
        <f t="shared" si="6"/>
        <v>0</v>
      </c>
      <c r="DX24" s="69"/>
      <c r="DY24" s="69"/>
      <c r="DZ24" s="69"/>
      <c r="EA24" s="69"/>
      <c r="EB24" s="69"/>
      <c r="EC24" s="69"/>
      <c r="ED24" s="69"/>
      <c r="EE24" s="70">
        <f t="shared" si="5"/>
        <v>0</v>
      </c>
      <c r="EF24" s="70"/>
      <c r="EG24" s="70"/>
      <c r="EH24" s="70"/>
      <c r="EI24" s="70"/>
      <c r="EJ24" s="70"/>
      <c r="EK24" s="84">
        <f t="shared" si="2"/>
        <v>0</v>
      </c>
      <c r="EL24" s="84"/>
      <c r="EM24" s="84"/>
      <c r="EN24" s="84"/>
      <c r="EO24" s="84"/>
      <c r="EP24" s="84"/>
      <c r="EQ24" s="84"/>
      <c r="ER24" s="85"/>
      <c r="ES24" s="19">
        <f t="shared" si="3"/>
        <v>0</v>
      </c>
      <c r="ET24" s="17">
        <f t="shared" si="4"/>
        <v>0</v>
      </c>
      <c r="EU24" s="23">
        <v>0</v>
      </c>
    </row>
    <row r="25" spans="1:151" ht="1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71">
        <v>0</v>
      </c>
      <c r="AC25" s="71"/>
      <c r="AD25" s="71"/>
      <c r="AE25" s="71"/>
      <c r="AF25" s="71"/>
      <c r="AG25" s="71"/>
      <c r="AH25" s="67">
        <f t="shared" si="0"/>
        <v>0</v>
      </c>
      <c r="AI25" s="67"/>
      <c r="AJ25" s="67"/>
      <c r="AK25" s="67"/>
      <c r="AL25" s="67"/>
      <c r="AM25" s="67"/>
      <c r="AN25" s="71">
        <v>0</v>
      </c>
      <c r="AO25" s="71"/>
      <c r="AP25" s="71"/>
      <c r="AQ25" s="71"/>
      <c r="AR25" s="71"/>
      <c r="AS25" s="71"/>
      <c r="AT25" s="71"/>
      <c r="AU25" s="71">
        <v>0</v>
      </c>
      <c r="AV25" s="71"/>
      <c r="AW25" s="71"/>
      <c r="AX25" s="71"/>
      <c r="AY25" s="71"/>
      <c r="AZ25" s="71"/>
      <c r="BA25" s="67">
        <f t="shared" si="1"/>
        <v>0</v>
      </c>
      <c r="BB25" s="67"/>
      <c r="BC25" s="67"/>
      <c r="BD25" s="67"/>
      <c r="BE25" s="67"/>
      <c r="BF25" s="67"/>
      <c r="BG25" s="67"/>
      <c r="BH25" s="67"/>
      <c r="BI25" s="68"/>
      <c r="BJ25" s="68"/>
      <c r="BK25" s="68"/>
      <c r="BL25" s="68"/>
      <c r="BM25" s="68"/>
      <c r="BN25" s="68"/>
      <c r="BO25" s="68"/>
      <c r="BP25" s="68"/>
      <c r="BQ25" s="68"/>
      <c r="BR25" s="71">
        <v>0</v>
      </c>
      <c r="BS25" s="71"/>
      <c r="BT25" s="71"/>
      <c r="BU25" s="71"/>
      <c r="BV25" s="71"/>
      <c r="BW25" s="71"/>
      <c r="BX25" s="71"/>
      <c r="BY25" s="71"/>
      <c r="BZ25" s="71"/>
      <c r="CA25" s="71"/>
      <c r="CB25" s="68"/>
      <c r="CC25" s="68"/>
      <c r="CD25" s="68"/>
      <c r="CE25" s="68"/>
      <c r="CF25" s="68"/>
      <c r="CG25" s="68"/>
      <c r="CH25" s="68"/>
      <c r="CI25" s="68"/>
      <c r="CJ25" s="68"/>
      <c r="CK25" s="71">
        <v>0</v>
      </c>
      <c r="CL25" s="71"/>
      <c r="CM25" s="71"/>
      <c r="CN25" s="71"/>
      <c r="CO25" s="71"/>
      <c r="CP25" s="71"/>
      <c r="CQ25" s="71">
        <v>0</v>
      </c>
      <c r="CR25" s="71"/>
      <c r="CS25" s="71"/>
      <c r="CT25" s="71"/>
      <c r="CU25" s="71"/>
      <c r="CV25" s="71"/>
      <c r="CW25" s="71"/>
      <c r="CX25" s="71"/>
      <c r="CY25" s="68"/>
      <c r="CZ25" s="68"/>
      <c r="DA25" s="68"/>
      <c r="DB25" s="68"/>
      <c r="DC25" s="68"/>
      <c r="DD25" s="68"/>
      <c r="DE25" s="68"/>
      <c r="DF25" s="68"/>
      <c r="DG25" s="68"/>
      <c r="DH25" s="71">
        <v>0</v>
      </c>
      <c r="DI25" s="71"/>
      <c r="DJ25" s="71"/>
      <c r="DK25" s="71"/>
      <c r="DL25" s="71"/>
      <c r="DM25" s="71"/>
      <c r="DN25" s="71"/>
      <c r="DO25" s="71"/>
      <c r="DP25" s="71"/>
      <c r="DQ25" s="156">
        <v>0</v>
      </c>
      <c r="DR25" s="156"/>
      <c r="DS25" s="156"/>
      <c r="DT25" s="156"/>
      <c r="DU25" s="156"/>
      <c r="DV25" s="156"/>
      <c r="DW25" s="69">
        <f t="shared" si="6"/>
        <v>0</v>
      </c>
      <c r="DX25" s="69"/>
      <c r="DY25" s="69"/>
      <c r="DZ25" s="69"/>
      <c r="EA25" s="69"/>
      <c r="EB25" s="69"/>
      <c r="EC25" s="69"/>
      <c r="ED25" s="69"/>
      <c r="EE25" s="70">
        <f t="shared" si="5"/>
        <v>0</v>
      </c>
      <c r="EF25" s="70"/>
      <c r="EG25" s="70"/>
      <c r="EH25" s="70"/>
      <c r="EI25" s="70"/>
      <c r="EJ25" s="70"/>
      <c r="EK25" s="84">
        <f t="shared" si="2"/>
        <v>0</v>
      </c>
      <c r="EL25" s="84"/>
      <c r="EM25" s="84"/>
      <c r="EN25" s="84"/>
      <c r="EO25" s="84"/>
      <c r="EP25" s="84"/>
      <c r="EQ25" s="84"/>
      <c r="ER25" s="85"/>
      <c r="ES25" s="19">
        <f t="shared" si="3"/>
        <v>0</v>
      </c>
      <c r="ET25" s="17">
        <f t="shared" si="4"/>
        <v>0</v>
      </c>
      <c r="EU25" s="23">
        <v>0</v>
      </c>
    </row>
    <row r="26" spans="1:151" ht="1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71">
        <v>0</v>
      </c>
      <c r="AC26" s="71"/>
      <c r="AD26" s="71"/>
      <c r="AE26" s="71"/>
      <c r="AF26" s="71"/>
      <c r="AG26" s="71"/>
      <c r="AH26" s="67">
        <f t="shared" si="0"/>
        <v>0</v>
      </c>
      <c r="AI26" s="67"/>
      <c r="AJ26" s="67"/>
      <c r="AK26" s="67"/>
      <c r="AL26" s="67"/>
      <c r="AM26" s="67"/>
      <c r="AN26" s="71">
        <v>0</v>
      </c>
      <c r="AO26" s="71"/>
      <c r="AP26" s="71"/>
      <c r="AQ26" s="71"/>
      <c r="AR26" s="71"/>
      <c r="AS26" s="71"/>
      <c r="AT26" s="71"/>
      <c r="AU26" s="71">
        <v>0</v>
      </c>
      <c r="AV26" s="71"/>
      <c r="AW26" s="71"/>
      <c r="AX26" s="71"/>
      <c r="AY26" s="71"/>
      <c r="AZ26" s="71"/>
      <c r="BA26" s="67">
        <f t="shared" si="1"/>
        <v>0</v>
      </c>
      <c r="BB26" s="67"/>
      <c r="BC26" s="67"/>
      <c r="BD26" s="67"/>
      <c r="BE26" s="67"/>
      <c r="BF26" s="67"/>
      <c r="BG26" s="67"/>
      <c r="BH26" s="67"/>
      <c r="BI26" s="68"/>
      <c r="BJ26" s="68"/>
      <c r="BK26" s="68"/>
      <c r="BL26" s="68"/>
      <c r="BM26" s="68"/>
      <c r="BN26" s="68"/>
      <c r="BO26" s="68"/>
      <c r="BP26" s="68"/>
      <c r="BQ26" s="68"/>
      <c r="BR26" s="71">
        <v>0</v>
      </c>
      <c r="BS26" s="71"/>
      <c r="BT26" s="71"/>
      <c r="BU26" s="71"/>
      <c r="BV26" s="71"/>
      <c r="BW26" s="71"/>
      <c r="BX26" s="71"/>
      <c r="BY26" s="71"/>
      <c r="BZ26" s="71"/>
      <c r="CA26" s="71"/>
      <c r="CB26" s="68"/>
      <c r="CC26" s="68"/>
      <c r="CD26" s="68"/>
      <c r="CE26" s="68"/>
      <c r="CF26" s="68"/>
      <c r="CG26" s="68"/>
      <c r="CH26" s="68"/>
      <c r="CI26" s="68"/>
      <c r="CJ26" s="68"/>
      <c r="CK26" s="71">
        <v>0</v>
      </c>
      <c r="CL26" s="71"/>
      <c r="CM26" s="71"/>
      <c r="CN26" s="71"/>
      <c r="CO26" s="71"/>
      <c r="CP26" s="71"/>
      <c r="CQ26" s="71">
        <v>0</v>
      </c>
      <c r="CR26" s="71"/>
      <c r="CS26" s="71"/>
      <c r="CT26" s="71"/>
      <c r="CU26" s="71"/>
      <c r="CV26" s="71"/>
      <c r="CW26" s="71"/>
      <c r="CX26" s="71"/>
      <c r="CY26" s="68"/>
      <c r="CZ26" s="68"/>
      <c r="DA26" s="68"/>
      <c r="DB26" s="68"/>
      <c r="DC26" s="68"/>
      <c r="DD26" s="68"/>
      <c r="DE26" s="68"/>
      <c r="DF26" s="68"/>
      <c r="DG26" s="68"/>
      <c r="DH26" s="71">
        <v>0</v>
      </c>
      <c r="DI26" s="71"/>
      <c r="DJ26" s="71"/>
      <c r="DK26" s="71"/>
      <c r="DL26" s="71"/>
      <c r="DM26" s="71"/>
      <c r="DN26" s="71"/>
      <c r="DO26" s="71"/>
      <c r="DP26" s="71"/>
      <c r="DQ26" s="156">
        <v>0</v>
      </c>
      <c r="DR26" s="156"/>
      <c r="DS26" s="156"/>
      <c r="DT26" s="156"/>
      <c r="DU26" s="156"/>
      <c r="DV26" s="156"/>
      <c r="DW26" s="69">
        <f t="shared" si="6"/>
        <v>0</v>
      </c>
      <c r="DX26" s="69"/>
      <c r="DY26" s="69"/>
      <c r="DZ26" s="69"/>
      <c r="EA26" s="69"/>
      <c r="EB26" s="69"/>
      <c r="EC26" s="69"/>
      <c r="ED26" s="69"/>
      <c r="EE26" s="70">
        <f t="shared" si="5"/>
        <v>0</v>
      </c>
      <c r="EF26" s="70"/>
      <c r="EG26" s="70"/>
      <c r="EH26" s="70"/>
      <c r="EI26" s="70"/>
      <c r="EJ26" s="70"/>
      <c r="EK26" s="84">
        <f t="shared" si="2"/>
        <v>0</v>
      </c>
      <c r="EL26" s="84"/>
      <c r="EM26" s="84"/>
      <c r="EN26" s="84"/>
      <c r="EO26" s="84"/>
      <c r="EP26" s="84"/>
      <c r="EQ26" s="84"/>
      <c r="ER26" s="85"/>
      <c r="ES26" s="19">
        <f t="shared" si="3"/>
        <v>0</v>
      </c>
      <c r="ET26" s="17">
        <f t="shared" si="4"/>
        <v>0</v>
      </c>
      <c r="EU26" s="23">
        <v>0</v>
      </c>
    </row>
    <row r="27" spans="1:151" ht="1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71">
        <v>0</v>
      </c>
      <c r="AC27" s="71"/>
      <c r="AD27" s="71"/>
      <c r="AE27" s="71"/>
      <c r="AF27" s="71"/>
      <c r="AG27" s="71"/>
      <c r="AH27" s="67">
        <f t="shared" si="0"/>
        <v>0</v>
      </c>
      <c r="AI27" s="67"/>
      <c r="AJ27" s="67"/>
      <c r="AK27" s="67"/>
      <c r="AL27" s="67"/>
      <c r="AM27" s="67"/>
      <c r="AN27" s="71">
        <v>0</v>
      </c>
      <c r="AO27" s="71"/>
      <c r="AP27" s="71"/>
      <c r="AQ27" s="71"/>
      <c r="AR27" s="71"/>
      <c r="AS27" s="71"/>
      <c r="AT27" s="71"/>
      <c r="AU27" s="71">
        <v>0</v>
      </c>
      <c r="AV27" s="71"/>
      <c r="AW27" s="71"/>
      <c r="AX27" s="71"/>
      <c r="AY27" s="71"/>
      <c r="AZ27" s="71"/>
      <c r="BA27" s="67">
        <f t="shared" si="1"/>
        <v>0</v>
      </c>
      <c r="BB27" s="67"/>
      <c r="BC27" s="67"/>
      <c r="BD27" s="67"/>
      <c r="BE27" s="67"/>
      <c r="BF27" s="67"/>
      <c r="BG27" s="67"/>
      <c r="BH27" s="67"/>
      <c r="BI27" s="68"/>
      <c r="BJ27" s="68"/>
      <c r="BK27" s="68"/>
      <c r="BL27" s="68"/>
      <c r="BM27" s="68"/>
      <c r="BN27" s="68"/>
      <c r="BO27" s="68"/>
      <c r="BP27" s="68"/>
      <c r="BQ27" s="68"/>
      <c r="BR27" s="71">
        <v>0</v>
      </c>
      <c r="BS27" s="71"/>
      <c r="BT27" s="71"/>
      <c r="BU27" s="71"/>
      <c r="BV27" s="71"/>
      <c r="BW27" s="71"/>
      <c r="BX27" s="71"/>
      <c r="BY27" s="71"/>
      <c r="BZ27" s="71"/>
      <c r="CA27" s="71"/>
      <c r="CB27" s="68"/>
      <c r="CC27" s="68"/>
      <c r="CD27" s="68"/>
      <c r="CE27" s="68"/>
      <c r="CF27" s="68"/>
      <c r="CG27" s="68"/>
      <c r="CH27" s="68"/>
      <c r="CI27" s="68"/>
      <c r="CJ27" s="68"/>
      <c r="CK27" s="71">
        <v>0</v>
      </c>
      <c r="CL27" s="71"/>
      <c r="CM27" s="71"/>
      <c r="CN27" s="71"/>
      <c r="CO27" s="71"/>
      <c r="CP27" s="71"/>
      <c r="CQ27" s="71">
        <v>0</v>
      </c>
      <c r="CR27" s="71"/>
      <c r="CS27" s="71"/>
      <c r="CT27" s="71"/>
      <c r="CU27" s="71"/>
      <c r="CV27" s="71"/>
      <c r="CW27" s="71"/>
      <c r="CX27" s="71"/>
      <c r="CY27" s="68"/>
      <c r="CZ27" s="68"/>
      <c r="DA27" s="68"/>
      <c r="DB27" s="68"/>
      <c r="DC27" s="68"/>
      <c r="DD27" s="68"/>
      <c r="DE27" s="68"/>
      <c r="DF27" s="68"/>
      <c r="DG27" s="68"/>
      <c r="DH27" s="71">
        <v>0</v>
      </c>
      <c r="DI27" s="71"/>
      <c r="DJ27" s="71"/>
      <c r="DK27" s="71"/>
      <c r="DL27" s="71"/>
      <c r="DM27" s="71"/>
      <c r="DN27" s="71"/>
      <c r="DO27" s="71"/>
      <c r="DP27" s="71"/>
      <c r="DQ27" s="156">
        <v>0</v>
      </c>
      <c r="DR27" s="156"/>
      <c r="DS27" s="156"/>
      <c r="DT27" s="156"/>
      <c r="DU27" s="156"/>
      <c r="DV27" s="156"/>
      <c r="DW27" s="69">
        <f t="shared" si="6"/>
        <v>0</v>
      </c>
      <c r="DX27" s="69"/>
      <c r="DY27" s="69"/>
      <c r="DZ27" s="69"/>
      <c r="EA27" s="69"/>
      <c r="EB27" s="69"/>
      <c r="EC27" s="69"/>
      <c r="ED27" s="69"/>
      <c r="EE27" s="70">
        <f t="shared" si="5"/>
        <v>0</v>
      </c>
      <c r="EF27" s="70"/>
      <c r="EG27" s="70"/>
      <c r="EH27" s="70"/>
      <c r="EI27" s="70"/>
      <c r="EJ27" s="70"/>
      <c r="EK27" s="84">
        <f t="shared" si="2"/>
        <v>0</v>
      </c>
      <c r="EL27" s="84"/>
      <c r="EM27" s="84"/>
      <c r="EN27" s="84"/>
      <c r="EO27" s="84"/>
      <c r="EP27" s="84"/>
      <c r="EQ27" s="84"/>
      <c r="ER27" s="85"/>
      <c r="ES27" s="19">
        <f t="shared" si="3"/>
        <v>0</v>
      </c>
      <c r="ET27" s="17">
        <f t="shared" si="4"/>
        <v>0</v>
      </c>
      <c r="EU27" s="23">
        <v>0</v>
      </c>
    </row>
    <row r="28" spans="1:151" ht="1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71">
        <v>0</v>
      </c>
      <c r="AC28" s="71"/>
      <c r="AD28" s="71"/>
      <c r="AE28" s="71"/>
      <c r="AF28" s="71"/>
      <c r="AG28" s="71"/>
      <c r="AH28" s="67">
        <f t="shared" si="0"/>
        <v>0</v>
      </c>
      <c r="AI28" s="67"/>
      <c r="AJ28" s="67"/>
      <c r="AK28" s="67"/>
      <c r="AL28" s="67"/>
      <c r="AM28" s="67"/>
      <c r="AN28" s="71">
        <v>0</v>
      </c>
      <c r="AO28" s="71"/>
      <c r="AP28" s="71"/>
      <c r="AQ28" s="71"/>
      <c r="AR28" s="71"/>
      <c r="AS28" s="71"/>
      <c r="AT28" s="71"/>
      <c r="AU28" s="71">
        <v>0</v>
      </c>
      <c r="AV28" s="71"/>
      <c r="AW28" s="71"/>
      <c r="AX28" s="71"/>
      <c r="AY28" s="71"/>
      <c r="AZ28" s="71"/>
      <c r="BA28" s="67">
        <f t="shared" si="1"/>
        <v>0</v>
      </c>
      <c r="BB28" s="67"/>
      <c r="BC28" s="67"/>
      <c r="BD28" s="67"/>
      <c r="BE28" s="67"/>
      <c r="BF28" s="67"/>
      <c r="BG28" s="67"/>
      <c r="BH28" s="67"/>
      <c r="BI28" s="68"/>
      <c r="BJ28" s="68"/>
      <c r="BK28" s="68"/>
      <c r="BL28" s="68"/>
      <c r="BM28" s="68"/>
      <c r="BN28" s="68"/>
      <c r="BO28" s="68"/>
      <c r="BP28" s="68"/>
      <c r="BQ28" s="68"/>
      <c r="BR28" s="71">
        <v>0</v>
      </c>
      <c r="BS28" s="71"/>
      <c r="BT28" s="71"/>
      <c r="BU28" s="71"/>
      <c r="BV28" s="71"/>
      <c r="BW28" s="71"/>
      <c r="BX28" s="71"/>
      <c r="BY28" s="71"/>
      <c r="BZ28" s="71"/>
      <c r="CA28" s="71"/>
      <c r="CB28" s="68"/>
      <c r="CC28" s="68"/>
      <c r="CD28" s="68"/>
      <c r="CE28" s="68"/>
      <c r="CF28" s="68"/>
      <c r="CG28" s="68"/>
      <c r="CH28" s="68"/>
      <c r="CI28" s="68"/>
      <c r="CJ28" s="68"/>
      <c r="CK28" s="71">
        <v>0</v>
      </c>
      <c r="CL28" s="71"/>
      <c r="CM28" s="71"/>
      <c r="CN28" s="71"/>
      <c r="CO28" s="71"/>
      <c r="CP28" s="71"/>
      <c r="CQ28" s="71">
        <v>0</v>
      </c>
      <c r="CR28" s="71"/>
      <c r="CS28" s="71"/>
      <c r="CT28" s="71"/>
      <c r="CU28" s="71"/>
      <c r="CV28" s="71"/>
      <c r="CW28" s="71"/>
      <c r="CX28" s="71"/>
      <c r="CY28" s="68"/>
      <c r="CZ28" s="68"/>
      <c r="DA28" s="68"/>
      <c r="DB28" s="68"/>
      <c r="DC28" s="68"/>
      <c r="DD28" s="68"/>
      <c r="DE28" s="68"/>
      <c r="DF28" s="68"/>
      <c r="DG28" s="68"/>
      <c r="DH28" s="71">
        <v>0</v>
      </c>
      <c r="DI28" s="71"/>
      <c r="DJ28" s="71"/>
      <c r="DK28" s="71"/>
      <c r="DL28" s="71"/>
      <c r="DM28" s="71"/>
      <c r="DN28" s="71"/>
      <c r="DO28" s="71"/>
      <c r="DP28" s="71"/>
      <c r="DQ28" s="156">
        <v>0</v>
      </c>
      <c r="DR28" s="156"/>
      <c r="DS28" s="156"/>
      <c r="DT28" s="156"/>
      <c r="DU28" s="156"/>
      <c r="DV28" s="156"/>
      <c r="DW28" s="69">
        <f t="shared" si="6"/>
        <v>0</v>
      </c>
      <c r="DX28" s="69"/>
      <c r="DY28" s="69"/>
      <c r="DZ28" s="69"/>
      <c r="EA28" s="69"/>
      <c r="EB28" s="69"/>
      <c r="EC28" s="69"/>
      <c r="ED28" s="69"/>
      <c r="EE28" s="70">
        <f t="shared" si="5"/>
        <v>0</v>
      </c>
      <c r="EF28" s="70"/>
      <c r="EG28" s="70"/>
      <c r="EH28" s="70"/>
      <c r="EI28" s="70"/>
      <c r="EJ28" s="70"/>
      <c r="EK28" s="84">
        <f t="shared" si="2"/>
        <v>0</v>
      </c>
      <c r="EL28" s="84"/>
      <c r="EM28" s="84"/>
      <c r="EN28" s="84"/>
      <c r="EO28" s="84"/>
      <c r="EP28" s="84"/>
      <c r="EQ28" s="84"/>
      <c r="ER28" s="85"/>
      <c r="ES28" s="19">
        <f t="shared" si="3"/>
        <v>0</v>
      </c>
      <c r="ET28" s="17">
        <f t="shared" si="4"/>
        <v>0</v>
      </c>
      <c r="EU28" s="23">
        <v>0</v>
      </c>
    </row>
    <row r="29" spans="1:151" ht="1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71">
        <v>0</v>
      </c>
      <c r="AC29" s="71"/>
      <c r="AD29" s="71"/>
      <c r="AE29" s="71"/>
      <c r="AF29" s="71"/>
      <c r="AG29" s="71"/>
      <c r="AH29" s="67">
        <f t="shared" si="0"/>
        <v>0</v>
      </c>
      <c r="AI29" s="67"/>
      <c r="AJ29" s="67"/>
      <c r="AK29" s="67"/>
      <c r="AL29" s="67"/>
      <c r="AM29" s="67"/>
      <c r="AN29" s="71">
        <v>0</v>
      </c>
      <c r="AO29" s="71"/>
      <c r="AP29" s="71"/>
      <c r="AQ29" s="71"/>
      <c r="AR29" s="71"/>
      <c r="AS29" s="71"/>
      <c r="AT29" s="71"/>
      <c r="AU29" s="71">
        <v>0</v>
      </c>
      <c r="AV29" s="71"/>
      <c r="AW29" s="71"/>
      <c r="AX29" s="71"/>
      <c r="AY29" s="71"/>
      <c r="AZ29" s="71"/>
      <c r="BA29" s="67">
        <f t="shared" si="1"/>
        <v>0</v>
      </c>
      <c r="BB29" s="67"/>
      <c r="BC29" s="67"/>
      <c r="BD29" s="67"/>
      <c r="BE29" s="67"/>
      <c r="BF29" s="67"/>
      <c r="BG29" s="67"/>
      <c r="BH29" s="67"/>
      <c r="BI29" s="68"/>
      <c r="BJ29" s="68"/>
      <c r="BK29" s="68"/>
      <c r="BL29" s="68"/>
      <c r="BM29" s="68"/>
      <c r="BN29" s="68"/>
      <c r="BO29" s="68"/>
      <c r="BP29" s="68"/>
      <c r="BQ29" s="68"/>
      <c r="BR29" s="71">
        <v>0</v>
      </c>
      <c r="BS29" s="71"/>
      <c r="BT29" s="71"/>
      <c r="BU29" s="71"/>
      <c r="BV29" s="71"/>
      <c r="BW29" s="71"/>
      <c r="BX29" s="71"/>
      <c r="BY29" s="71"/>
      <c r="BZ29" s="71"/>
      <c r="CA29" s="71"/>
      <c r="CB29" s="68"/>
      <c r="CC29" s="68"/>
      <c r="CD29" s="68"/>
      <c r="CE29" s="68"/>
      <c r="CF29" s="68"/>
      <c r="CG29" s="68"/>
      <c r="CH29" s="68"/>
      <c r="CI29" s="68"/>
      <c r="CJ29" s="68"/>
      <c r="CK29" s="71">
        <v>0</v>
      </c>
      <c r="CL29" s="71"/>
      <c r="CM29" s="71"/>
      <c r="CN29" s="71"/>
      <c r="CO29" s="71"/>
      <c r="CP29" s="71"/>
      <c r="CQ29" s="71">
        <v>0</v>
      </c>
      <c r="CR29" s="71"/>
      <c r="CS29" s="71"/>
      <c r="CT29" s="71"/>
      <c r="CU29" s="71"/>
      <c r="CV29" s="71"/>
      <c r="CW29" s="71"/>
      <c r="CX29" s="71"/>
      <c r="CY29" s="68"/>
      <c r="CZ29" s="68"/>
      <c r="DA29" s="68"/>
      <c r="DB29" s="68"/>
      <c r="DC29" s="68"/>
      <c r="DD29" s="68"/>
      <c r="DE29" s="68"/>
      <c r="DF29" s="68"/>
      <c r="DG29" s="68"/>
      <c r="DH29" s="71">
        <v>0</v>
      </c>
      <c r="DI29" s="71"/>
      <c r="DJ29" s="71"/>
      <c r="DK29" s="71"/>
      <c r="DL29" s="71"/>
      <c r="DM29" s="71"/>
      <c r="DN29" s="71"/>
      <c r="DO29" s="71"/>
      <c r="DP29" s="71"/>
      <c r="DQ29" s="156">
        <v>0</v>
      </c>
      <c r="DR29" s="156"/>
      <c r="DS29" s="156"/>
      <c r="DT29" s="156"/>
      <c r="DU29" s="156"/>
      <c r="DV29" s="156"/>
      <c r="DW29" s="69">
        <f t="shared" si="6"/>
        <v>0</v>
      </c>
      <c r="DX29" s="69"/>
      <c r="DY29" s="69"/>
      <c r="DZ29" s="69"/>
      <c r="EA29" s="69"/>
      <c r="EB29" s="69"/>
      <c r="EC29" s="69"/>
      <c r="ED29" s="69"/>
      <c r="EE29" s="70">
        <f t="shared" si="5"/>
        <v>0</v>
      </c>
      <c r="EF29" s="70"/>
      <c r="EG29" s="70"/>
      <c r="EH29" s="70"/>
      <c r="EI29" s="70"/>
      <c r="EJ29" s="70"/>
      <c r="EK29" s="84">
        <f t="shared" si="2"/>
        <v>0</v>
      </c>
      <c r="EL29" s="84"/>
      <c r="EM29" s="84"/>
      <c r="EN29" s="84"/>
      <c r="EO29" s="84"/>
      <c r="EP29" s="84"/>
      <c r="EQ29" s="84"/>
      <c r="ER29" s="85"/>
      <c r="ES29" s="19">
        <f t="shared" si="3"/>
        <v>0</v>
      </c>
      <c r="ET29" s="17">
        <f t="shared" si="4"/>
        <v>0</v>
      </c>
      <c r="EU29" s="23">
        <v>0</v>
      </c>
    </row>
    <row r="30" spans="1:151" ht="1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71">
        <v>0</v>
      </c>
      <c r="AC30" s="71"/>
      <c r="AD30" s="71"/>
      <c r="AE30" s="71"/>
      <c r="AF30" s="71"/>
      <c r="AG30" s="71"/>
      <c r="AH30" s="67">
        <f t="shared" si="0"/>
        <v>0</v>
      </c>
      <c r="AI30" s="67"/>
      <c r="AJ30" s="67"/>
      <c r="AK30" s="67"/>
      <c r="AL30" s="67"/>
      <c r="AM30" s="67"/>
      <c r="AN30" s="71">
        <v>0</v>
      </c>
      <c r="AO30" s="71"/>
      <c r="AP30" s="71"/>
      <c r="AQ30" s="71"/>
      <c r="AR30" s="71"/>
      <c r="AS30" s="71"/>
      <c r="AT30" s="71"/>
      <c r="AU30" s="71">
        <v>0</v>
      </c>
      <c r="AV30" s="71"/>
      <c r="AW30" s="71"/>
      <c r="AX30" s="71"/>
      <c r="AY30" s="71"/>
      <c r="AZ30" s="71"/>
      <c r="BA30" s="67">
        <f t="shared" si="1"/>
        <v>0</v>
      </c>
      <c r="BB30" s="67"/>
      <c r="BC30" s="67"/>
      <c r="BD30" s="67"/>
      <c r="BE30" s="67"/>
      <c r="BF30" s="67"/>
      <c r="BG30" s="67"/>
      <c r="BH30" s="67"/>
      <c r="BI30" s="68"/>
      <c r="BJ30" s="68"/>
      <c r="BK30" s="68"/>
      <c r="BL30" s="68"/>
      <c r="BM30" s="68"/>
      <c r="BN30" s="68"/>
      <c r="BO30" s="68"/>
      <c r="BP30" s="68"/>
      <c r="BQ30" s="68"/>
      <c r="BR30" s="71">
        <v>0</v>
      </c>
      <c r="BS30" s="71"/>
      <c r="BT30" s="71"/>
      <c r="BU30" s="71"/>
      <c r="BV30" s="71"/>
      <c r="BW30" s="71"/>
      <c r="BX30" s="71"/>
      <c r="BY30" s="71"/>
      <c r="BZ30" s="71"/>
      <c r="CA30" s="71"/>
      <c r="CB30" s="68"/>
      <c r="CC30" s="68"/>
      <c r="CD30" s="68"/>
      <c r="CE30" s="68"/>
      <c r="CF30" s="68"/>
      <c r="CG30" s="68"/>
      <c r="CH30" s="68"/>
      <c r="CI30" s="68"/>
      <c r="CJ30" s="68"/>
      <c r="CK30" s="71">
        <v>0</v>
      </c>
      <c r="CL30" s="71"/>
      <c r="CM30" s="71"/>
      <c r="CN30" s="71"/>
      <c r="CO30" s="71"/>
      <c r="CP30" s="71"/>
      <c r="CQ30" s="71">
        <v>0</v>
      </c>
      <c r="CR30" s="71"/>
      <c r="CS30" s="71"/>
      <c r="CT30" s="71"/>
      <c r="CU30" s="71"/>
      <c r="CV30" s="71"/>
      <c r="CW30" s="71"/>
      <c r="CX30" s="71"/>
      <c r="CY30" s="68"/>
      <c r="CZ30" s="68"/>
      <c r="DA30" s="68"/>
      <c r="DB30" s="68"/>
      <c r="DC30" s="68"/>
      <c r="DD30" s="68"/>
      <c r="DE30" s="68"/>
      <c r="DF30" s="68"/>
      <c r="DG30" s="68"/>
      <c r="DH30" s="71">
        <v>0</v>
      </c>
      <c r="DI30" s="71"/>
      <c r="DJ30" s="71"/>
      <c r="DK30" s="71"/>
      <c r="DL30" s="71"/>
      <c r="DM30" s="71"/>
      <c r="DN30" s="71"/>
      <c r="DO30" s="71"/>
      <c r="DP30" s="71"/>
      <c r="DQ30" s="156">
        <v>0</v>
      </c>
      <c r="DR30" s="156"/>
      <c r="DS30" s="156"/>
      <c r="DT30" s="156"/>
      <c r="DU30" s="156"/>
      <c r="DV30" s="156"/>
      <c r="DW30" s="69">
        <f t="shared" si="6"/>
        <v>0</v>
      </c>
      <c r="DX30" s="69"/>
      <c r="DY30" s="69"/>
      <c r="DZ30" s="69"/>
      <c r="EA30" s="69"/>
      <c r="EB30" s="69"/>
      <c r="EC30" s="69"/>
      <c r="ED30" s="69"/>
      <c r="EE30" s="70">
        <f t="shared" si="5"/>
        <v>0</v>
      </c>
      <c r="EF30" s="70"/>
      <c r="EG30" s="70"/>
      <c r="EH30" s="70"/>
      <c r="EI30" s="70"/>
      <c r="EJ30" s="70"/>
      <c r="EK30" s="84">
        <f t="shared" si="2"/>
        <v>0</v>
      </c>
      <c r="EL30" s="84"/>
      <c r="EM30" s="84"/>
      <c r="EN30" s="84"/>
      <c r="EO30" s="84"/>
      <c r="EP30" s="84"/>
      <c r="EQ30" s="84"/>
      <c r="ER30" s="85"/>
      <c r="ES30" s="19">
        <f t="shared" si="3"/>
        <v>0</v>
      </c>
      <c r="ET30" s="17">
        <f t="shared" si="4"/>
        <v>0</v>
      </c>
      <c r="EU30" s="23">
        <v>0</v>
      </c>
    </row>
    <row r="31" spans="1:151" ht="1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71">
        <v>0</v>
      </c>
      <c r="AC31" s="71"/>
      <c r="AD31" s="71"/>
      <c r="AE31" s="71"/>
      <c r="AF31" s="71"/>
      <c r="AG31" s="71"/>
      <c r="AH31" s="67">
        <f t="shared" si="0"/>
        <v>0</v>
      </c>
      <c r="AI31" s="67"/>
      <c r="AJ31" s="67"/>
      <c r="AK31" s="67"/>
      <c r="AL31" s="67"/>
      <c r="AM31" s="67"/>
      <c r="AN31" s="71">
        <v>0</v>
      </c>
      <c r="AO31" s="71"/>
      <c r="AP31" s="71"/>
      <c r="AQ31" s="71"/>
      <c r="AR31" s="71"/>
      <c r="AS31" s="71"/>
      <c r="AT31" s="71"/>
      <c r="AU31" s="71">
        <v>0</v>
      </c>
      <c r="AV31" s="71"/>
      <c r="AW31" s="71"/>
      <c r="AX31" s="71"/>
      <c r="AY31" s="71"/>
      <c r="AZ31" s="71"/>
      <c r="BA31" s="67">
        <f t="shared" si="1"/>
        <v>0</v>
      </c>
      <c r="BB31" s="67"/>
      <c r="BC31" s="67"/>
      <c r="BD31" s="67"/>
      <c r="BE31" s="67"/>
      <c r="BF31" s="67"/>
      <c r="BG31" s="67"/>
      <c r="BH31" s="67"/>
      <c r="BI31" s="68"/>
      <c r="BJ31" s="68"/>
      <c r="BK31" s="68"/>
      <c r="BL31" s="68"/>
      <c r="BM31" s="68"/>
      <c r="BN31" s="68"/>
      <c r="BO31" s="68"/>
      <c r="BP31" s="68"/>
      <c r="BQ31" s="68"/>
      <c r="BR31" s="71">
        <v>0</v>
      </c>
      <c r="BS31" s="71"/>
      <c r="BT31" s="71"/>
      <c r="BU31" s="71"/>
      <c r="BV31" s="71"/>
      <c r="BW31" s="71"/>
      <c r="BX31" s="71"/>
      <c r="BY31" s="71"/>
      <c r="BZ31" s="71"/>
      <c r="CA31" s="71"/>
      <c r="CB31" s="68"/>
      <c r="CC31" s="68"/>
      <c r="CD31" s="68"/>
      <c r="CE31" s="68"/>
      <c r="CF31" s="68"/>
      <c r="CG31" s="68"/>
      <c r="CH31" s="68"/>
      <c r="CI31" s="68"/>
      <c r="CJ31" s="68"/>
      <c r="CK31" s="71">
        <v>0</v>
      </c>
      <c r="CL31" s="71"/>
      <c r="CM31" s="71"/>
      <c r="CN31" s="71"/>
      <c r="CO31" s="71"/>
      <c r="CP31" s="71"/>
      <c r="CQ31" s="71">
        <v>0</v>
      </c>
      <c r="CR31" s="71"/>
      <c r="CS31" s="71"/>
      <c r="CT31" s="71"/>
      <c r="CU31" s="71"/>
      <c r="CV31" s="71"/>
      <c r="CW31" s="71"/>
      <c r="CX31" s="71"/>
      <c r="CY31" s="68"/>
      <c r="CZ31" s="68"/>
      <c r="DA31" s="68"/>
      <c r="DB31" s="68"/>
      <c r="DC31" s="68"/>
      <c r="DD31" s="68"/>
      <c r="DE31" s="68"/>
      <c r="DF31" s="68"/>
      <c r="DG31" s="68"/>
      <c r="DH31" s="71">
        <v>0</v>
      </c>
      <c r="DI31" s="71"/>
      <c r="DJ31" s="71"/>
      <c r="DK31" s="71"/>
      <c r="DL31" s="71"/>
      <c r="DM31" s="71"/>
      <c r="DN31" s="71"/>
      <c r="DO31" s="71"/>
      <c r="DP31" s="71"/>
      <c r="DQ31" s="156">
        <v>0</v>
      </c>
      <c r="DR31" s="156"/>
      <c r="DS31" s="156"/>
      <c r="DT31" s="156"/>
      <c r="DU31" s="156"/>
      <c r="DV31" s="156"/>
      <c r="DW31" s="69">
        <f t="shared" si="6"/>
        <v>0</v>
      </c>
      <c r="DX31" s="69"/>
      <c r="DY31" s="69"/>
      <c r="DZ31" s="69"/>
      <c r="EA31" s="69"/>
      <c r="EB31" s="69"/>
      <c r="EC31" s="69"/>
      <c r="ED31" s="69"/>
      <c r="EE31" s="70">
        <f t="shared" si="5"/>
        <v>0</v>
      </c>
      <c r="EF31" s="70"/>
      <c r="EG31" s="70"/>
      <c r="EH31" s="70"/>
      <c r="EI31" s="70"/>
      <c r="EJ31" s="70"/>
      <c r="EK31" s="84">
        <f t="shared" si="2"/>
        <v>0</v>
      </c>
      <c r="EL31" s="84"/>
      <c r="EM31" s="84"/>
      <c r="EN31" s="84"/>
      <c r="EO31" s="84"/>
      <c r="EP31" s="84"/>
      <c r="EQ31" s="84"/>
      <c r="ER31" s="85"/>
      <c r="ES31" s="19">
        <f t="shared" si="3"/>
        <v>0</v>
      </c>
      <c r="ET31" s="17">
        <f t="shared" si="4"/>
        <v>0</v>
      </c>
      <c r="EU31" s="23">
        <v>0</v>
      </c>
    </row>
    <row r="32" spans="1:151" ht="1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71">
        <v>0</v>
      </c>
      <c r="AC32" s="71"/>
      <c r="AD32" s="71"/>
      <c r="AE32" s="71"/>
      <c r="AF32" s="71"/>
      <c r="AG32" s="71"/>
      <c r="AH32" s="67">
        <f>ROUND(AB32*EU32,0)</f>
        <v>0</v>
      </c>
      <c r="AI32" s="67"/>
      <c r="AJ32" s="67"/>
      <c r="AK32" s="67"/>
      <c r="AL32" s="67"/>
      <c r="AM32" s="67"/>
      <c r="AN32" s="71">
        <v>0</v>
      </c>
      <c r="AO32" s="71"/>
      <c r="AP32" s="71"/>
      <c r="AQ32" s="71"/>
      <c r="AR32" s="71"/>
      <c r="AS32" s="71"/>
      <c r="AT32" s="71"/>
      <c r="AU32" s="71">
        <v>0</v>
      </c>
      <c r="AV32" s="71"/>
      <c r="AW32" s="71"/>
      <c r="AX32" s="71"/>
      <c r="AY32" s="71"/>
      <c r="AZ32" s="71"/>
      <c r="BA32" s="67">
        <f>ROUND(AN32*AU32,0)</f>
        <v>0</v>
      </c>
      <c r="BB32" s="67"/>
      <c r="BC32" s="67"/>
      <c r="BD32" s="67"/>
      <c r="BE32" s="67"/>
      <c r="BF32" s="67"/>
      <c r="BG32" s="67"/>
      <c r="BH32" s="67"/>
      <c r="BI32" s="68"/>
      <c r="BJ32" s="68"/>
      <c r="BK32" s="68"/>
      <c r="BL32" s="68"/>
      <c r="BM32" s="68"/>
      <c r="BN32" s="68"/>
      <c r="BO32" s="68"/>
      <c r="BP32" s="68"/>
      <c r="BQ32" s="68"/>
      <c r="BR32" s="71">
        <v>0</v>
      </c>
      <c r="BS32" s="71"/>
      <c r="BT32" s="71"/>
      <c r="BU32" s="71"/>
      <c r="BV32" s="71"/>
      <c r="BW32" s="71"/>
      <c r="BX32" s="71"/>
      <c r="BY32" s="71"/>
      <c r="BZ32" s="71"/>
      <c r="CA32" s="71"/>
      <c r="CB32" s="68"/>
      <c r="CC32" s="68"/>
      <c r="CD32" s="68"/>
      <c r="CE32" s="68"/>
      <c r="CF32" s="68"/>
      <c r="CG32" s="68"/>
      <c r="CH32" s="68"/>
      <c r="CI32" s="68"/>
      <c r="CJ32" s="68"/>
      <c r="CK32" s="71">
        <v>0</v>
      </c>
      <c r="CL32" s="71"/>
      <c r="CM32" s="71"/>
      <c r="CN32" s="71"/>
      <c r="CO32" s="71"/>
      <c r="CP32" s="71"/>
      <c r="CQ32" s="71">
        <v>0</v>
      </c>
      <c r="CR32" s="71"/>
      <c r="CS32" s="71"/>
      <c r="CT32" s="71"/>
      <c r="CU32" s="71"/>
      <c r="CV32" s="71"/>
      <c r="CW32" s="71"/>
      <c r="CX32" s="71"/>
      <c r="CY32" s="68"/>
      <c r="CZ32" s="68"/>
      <c r="DA32" s="68"/>
      <c r="DB32" s="68"/>
      <c r="DC32" s="68"/>
      <c r="DD32" s="68"/>
      <c r="DE32" s="68"/>
      <c r="DF32" s="68"/>
      <c r="DG32" s="68"/>
      <c r="DH32" s="71">
        <v>0</v>
      </c>
      <c r="DI32" s="71"/>
      <c r="DJ32" s="71"/>
      <c r="DK32" s="71"/>
      <c r="DL32" s="71"/>
      <c r="DM32" s="71"/>
      <c r="DN32" s="71"/>
      <c r="DO32" s="71"/>
      <c r="DP32" s="71"/>
      <c r="DQ32" s="155">
        <v>0</v>
      </c>
      <c r="DR32" s="155"/>
      <c r="DS32" s="155"/>
      <c r="DT32" s="155"/>
      <c r="DU32" s="155"/>
      <c r="DV32" s="155"/>
      <c r="DW32" s="69">
        <f>ROUND(IF(BR32&lt;BA32+AH32,BR32,DQ32*AN32+DQ32*EU32),0)</f>
        <v>0</v>
      </c>
      <c r="DX32" s="69"/>
      <c r="DY32" s="69"/>
      <c r="DZ32" s="69"/>
      <c r="EA32" s="69"/>
      <c r="EB32" s="69"/>
      <c r="EC32" s="69"/>
      <c r="ED32" s="69"/>
      <c r="EE32" s="123">
        <f>ROUND(AB32+AU32-DQ32,2)</f>
        <v>0</v>
      </c>
      <c r="EF32" s="123"/>
      <c r="EG32" s="123"/>
      <c r="EH32" s="123"/>
      <c r="EI32" s="123"/>
      <c r="EJ32" s="123"/>
      <c r="EK32" s="119">
        <f>ROUND(IF(AN32=0,EE32*EU32,EE32*AN32),0)</f>
        <v>0</v>
      </c>
      <c r="EL32" s="119"/>
      <c r="EM32" s="119"/>
      <c r="EN32" s="119"/>
      <c r="EO32" s="119"/>
      <c r="EP32" s="119"/>
      <c r="EQ32" s="119"/>
      <c r="ER32" s="120"/>
      <c r="ES32" s="20">
        <f>IF(EU32=0,0,ET32/EU32)+IF(AN32=0,0,ET32/AN32)</f>
        <v>0</v>
      </c>
      <c r="ET32" s="12">
        <f>AH32+BA32-BR32</f>
        <v>0</v>
      </c>
      <c r="EU32" s="23">
        <v>0</v>
      </c>
    </row>
    <row r="33" spans="1:151" ht="15" customHeight="1" hidden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71">
        <v>0</v>
      </c>
      <c r="AC33" s="71"/>
      <c r="AD33" s="71"/>
      <c r="AE33" s="71"/>
      <c r="AF33" s="71"/>
      <c r="AG33" s="71"/>
      <c r="AH33" s="67">
        <f t="shared" si="0"/>
        <v>0</v>
      </c>
      <c r="AI33" s="67"/>
      <c r="AJ33" s="67"/>
      <c r="AK33" s="67"/>
      <c r="AL33" s="67"/>
      <c r="AM33" s="67"/>
      <c r="AN33" s="71">
        <v>0</v>
      </c>
      <c r="AO33" s="71"/>
      <c r="AP33" s="71"/>
      <c r="AQ33" s="71"/>
      <c r="AR33" s="71"/>
      <c r="AS33" s="71"/>
      <c r="AT33" s="71"/>
      <c r="AU33" s="71">
        <v>0</v>
      </c>
      <c r="AV33" s="71"/>
      <c r="AW33" s="71"/>
      <c r="AX33" s="71"/>
      <c r="AY33" s="71"/>
      <c r="AZ33" s="71"/>
      <c r="BA33" s="67">
        <f t="shared" si="1"/>
        <v>0</v>
      </c>
      <c r="BB33" s="67"/>
      <c r="BC33" s="67"/>
      <c r="BD33" s="67"/>
      <c r="BE33" s="67"/>
      <c r="BF33" s="67"/>
      <c r="BG33" s="67"/>
      <c r="BH33" s="67"/>
      <c r="BI33" s="68"/>
      <c r="BJ33" s="68"/>
      <c r="BK33" s="68"/>
      <c r="BL33" s="68"/>
      <c r="BM33" s="68"/>
      <c r="BN33" s="68"/>
      <c r="BO33" s="68"/>
      <c r="BP33" s="68"/>
      <c r="BQ33" s="68"/>
      <c r="BR33" s="71">
        <v>0</v>
      </c>
      <c r="BS33" s="71"/>
      <c r="BT33" s="71"/>
      <c r="BU33" s="71"/>
      <c r="BV33" s="71"/>
      <c r="BW33" s="71"/>
      <c r="BX33" s="71"/>
      <c r="BY33" s="71"/>
      <c r="BZ33" s="71"/>
      <c r="CA33" s="71"/>
      <c r="CB33" s="68"/>
      <c r="CC33" s="68"/>
      <c r="CD33" s="68"/>
      <c r="CE33" s="68"/>
      <c r="CF33" s="68"/>
      <c r="CG33" s="68"/>
      <c r="CH33" s="68"/>
      <c r="CI33" s="68"/>
      <c r="CJ33" s="68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68"/>
      <c r="CZ33" s="68"/>
      <c r="DA33" s="68"/>
      <c r="DB33" s="68"/>
      <c r="DC33" s="68"/>
      <c r="DD33" s="68"/>
      <c r="DE33" s="68"/>
      <c r="DF33" s="68"/>
      <c r="DG33" s="68"/>
      <c r="DH33" s="71">
        <v>0</v>
      </c>
      <c r="DI33" s="71"/>
      <c r="DJ33" s="71"/>
      <c r="DK33" s="71"/>
      <c r="DL33" s="71"/>
      <c r="DM33" s="71"/>
      <c r="DN33" s="71"/>
      <c r="DO33" s="71"/>
      <c r="DP33" s="71"/>
      <c r="DQ33" s="155">
        <v>0</v>
      </c>
      <c r="DR33" s="155"/>
      <c r="DS33" s="155"/>
      <c r="DT33" s="155"/>
      <c r="DU33" s="155"/>
      <c r="DV33" s="155"/>
      <c r="DW33" s="69">
        <f t="shared" si="6"/>
        <v>0</v>
      </c>
      <c r="DX33" s="69"/>
      <c r="DY33" s="69"/>
      <c r="DZ33" s="69"/>
      <c r="EA33" s="69"/>
      <c r="EB33" s="69"/>
      <c r="EC33" s="69"/>
      <c r="ED33" s="69"/>
      <c r="EE33" s="123">
        <f t="shared" si="5"/>
        <v>0</v>
      </c>
      <c r="EF33" s="123"/>
      <c r="EG33" s="123"/>
      <c r="EH33" s="123"/>
      <c r="EI33" s="123"/>
      <c r="EJ33" s="123"/>
      <c r="EK33" s="119">
        <f t="shared" si="2"/>
        <v>0</v>
      </c>
      <c r="EL33" s="119"/>
      <c r="EM33" s="119"/>
      <c r="EN33" s="119"/>
      <c r="EO33" s="119"/>
      <c r="EP33" s="119"/>
      <c r="EQ33" s="119"/>
      <c r="ER33" s="120"/>
      <c r="ES33" s="20">
        <f t="shared" si="3"/>
        <v>0</v>
      </c>
      <c r="ET33" s="12">
        <f t="shared" si="4"/>
        <v>0</v>
      </c>
      <c r="EU33" s="23">
        <v>0</v>
      </c>
    </row>
    <row r="34" spans="1:151" ht="1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67">
        <f>SUM(BR17:CA33)</f>
        <v>250</v>
      </c>
      <c r="BS34" s="67"/>
      <c r="BT34" s="67"/>
      <c r="BU34" s="67"/>
      <c r="BV34" s="67"/>
      <c r="BW34" s="67"/>
      <c r="BX34" s="67"/>
      <c r="BY34" s="67"/>
      <c r="BZ34" s="67"/>
      <c r="CA34" s="67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69">
        <f>SUM(DH17:DP33)</f>
        <v>400</v>
      </c>
      <c r="DI34" s="69"/>
      <c r="DJ34" s="69"/>
      <c r="DK34" s="69"/>
      <c r="DL34" s="69"/>
      <c r="DM34" s="69"/>
      <c r="DN34" s="69"/>
      <c r="DO34" s="69"/>
      <c r="DP34" s="69"/>
      <c r="DQ34" s="6"/>
      <c r="DR34" s="6"/>
      <c r="DS34" s="6"/>
      <c r="DT34" s="6"/>
      <c r="DU34" s="6"/>
      <c r="DV34" s="6"/>
      <c r="DW34" s="67">
        <f>SUM(DW17:ED33)</f>
        <v>250</v>
      </c>
      <c r="DX34" s="67"/>
      <c r="DY34" s="67"/>
      <c r="DZ34" s="67"/>
      <c r="EA34" s="67"/>
      <c r="EB34" s="67"/>
      <c r="EC34" s="67"/>
      <c r="ED34" s="67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21"/>
    </row>
    <row r="35" spans="1:151" ht="1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99">
        <v>0</v>
      </c>
      <c r="BS35" s="99"/>
      <c r="BT35" s="99"/>
      <c r="BU35" s="99"/>
      <c r="BV35" s="99"/>
      <c r="BW35" s="99"/>
      <c r="BX35" s="99"/>
      <c r="BY35" s="99"/>
      <c r="BZ35" s="99"/>
      <c r="CA35" s="99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99">
        <v>0</v>
      </c>
      <c r="DX35" s="99"/>
      <c r="DY35" s="99"/>
      <c r="DZ35" s="99"/>
      <c r="EA35" s="99"/>
      <c r="EB35" s="99"/>
      <c r="EC35" s="99"/>
      <c r="ED35" s="99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21"/>
    </row>
    <row r="36" spans="1:151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111"/>
      <c r="EH36" s="11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1"/>
    </row>
    <row r="37" spans="1:151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111"/>
      <c r="EH37" s="11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1"/>
    </row>
    <row r="38" spans="1:151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111"/>
      <c r="EH38" s="11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1"/>
    </row>
    <row r="39" spans="1:151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3"/>
      <c r="ED39" s="87" t="s">
        <v>28</v>
      </c>
      <c r="EE39" s="87"/>
      <c r="EF39" s="88"/>
      <c r="EG39" s="86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21"/>
    </row>
    <row r="40" spans="1:151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87"/>
      <c r="EE40" s="87"/>
      <c r="EF40" s="88"/>
      <c r="EG40" s="86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1"/>
    </row>
    <row r="41" spans="1:15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87"/>
      <c r="EE41" s="87"/>
      <c r="EF41" s="88"/>
      <c r="EG41" s="86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1"/>
    </row>
    <row r="42" spans="1:151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87"/>
      <c r="EE42" s="87"/>
      <c r="EF42" s="88"/>
      <c r="EG42" s="86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1"/>
    </row>
    <row r="43" spans="1:151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89"/>
      <c r="EE43" s="89"/>
      <c r="EF43" s="88"/>
      <c r="EG43" s="86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1"/>
    </row>
    <row r="44" spans="1:151" ht="15" customHeight="1">
      <c r="A44" s="113" t="s">
        <v>48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21"/>
    </row>
    <row r="45" spans="1:151" ht="47.25" customHeight="1">
      <c r="A45" s="81" t="s">
        <v>34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 t="s">
        <v>35</v>
      </c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 t="s">
        <v>36</v>
      </c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 t="s">
        <v>37</v>
      </c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114" t="s">
        <v>67</v>
      </c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21"/>
    </row>
    <row r="46" spans="1:151" ht="27.75" customHeight="1">
      <c r="A46" s="101" t="s">
        <v>41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3"/>
      <c r="L46" s="101" t="s">
        <v>49</v>
      </c>
      <c r="M46" s="102"/>
      <c r="N46" s="102"/>
      <c r="O46" s="102"/>
      <c r="P46" s="102"/>
      <c r="Q46" s="102"/>
      <c r="R46" s="102"/>
      <c r="S46" s="103"/>
      <c r="T46" s="93" t="s">
        <v>50</v>
      </c>
      <c r="U46" s="94"/>
      <c r="V46" s="94"/>
      <c r="W46" s="94"/>
      <c r="X46" s="94"/>
      <c r="Y46" s="94"/>
      <c r="Z46" s="94"/>
      <c r="AA46" s="94"/>
      <c r="AB46" s="95"/>
      <c r="AC46" s="93" t="s">
        <v>42</v>
      </c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5"/>
      <c r="AO46" s="93" t="s">
        <v>43</v>
      </c>
      <c r="AP46" s="94"/>
      <c r="AQ46" s="94"/>
      <c r="AR46" s="94"/>
      <c r="AS46" s="94"/>
      <c r="AT46" s="94"/>
      <c r="AU46" s="94"/>
      <c r="AV46" s="94"/>
      <c r="AW46" s="95"/>
      <c r="AX46" s="93" t="s">
        <v>44</v>
      </c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5"/>
      <c r="BQ46" s="101" t="s">
        <v>49</v>
      </c>
      <c r="BR46" s="102"/>
      <c r="BS46" s="102"/>
      <c r="BT46" s="102"/>
      <c r="BU46" s="102"/>
      <c r="BV46" s="102"/>
      <c r="BW46" s="103"/>
      <c r="BX46" s="93" t="s">
        <v>45</v>
      </c>
      <c r="BY46" s="94"/>
      <c r="BZ46" s="94"/>
      <c r="CA46" s="94"/>
      <c r="CB46" s="94"/>
      <c r="CC46" s="94"/>
      <c r="CD46" s="94"/>
      <c r="CE46" s="94"/>
      <c r="CF46" s="94"/>
      <c r="CG46" s="94"/>
      <c r="CH46" s="95"/>
      <c r="CI46" s="93" t="s">
        <v>42</v>
      </c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5"/>
      <c r="CU46" s="93" t="s">
        <v>46</v>
      </c>
      <c r="CV46" s="94"/>
      <c r="CW46" s="94"/>
      <c r="CX46" s="94"/>
      <c r="CY46" s="94"/>
      <c r="CZ46" s="94"/>
      <c r="DA46" s="94"/>
      <c r="DB46" s="94"/>
      <c r="DC46" s="95"/>
      <c r="DD46" s="101" t="s">
        <v>49</v>
      </c>
      <c r="DE46" s="102"/>
      <c r="DF46" s="102"/>
      <c r="DG46" s="102"/>
      <c r="DH46" s="102"/>
      <c r="DI46" s="102"/>
      <c r="DJ46" s="102"/>
      <c r="DK46" s="103"/>
      <c r="DL46" s="101" t="s">
        <v>51</v>
      </c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3"/>
      <c r="EG46" s="140" t="s">
        <v>60</v>
      </c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14" t="s">
        <v>61</v>
      </c>
      <c r="ET46" s="114"/>
      <c r="EU46" s="21"/>
    </row>
    <row r="47" spans="1:151" ht="33.75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6"/>
      <c r="L47" s="104"/>
      <c r="M47" s="105"/>
      <c r="N47" s="105"/>
      <c r="O47" s="105"/>
      <c r="P47" s="105"/>
      <c r="Q47" s="105"/>
      <c r="R47" s="105"/>
      <c r="S47" s="106"/>
      <c r="T47" s="96"/>
      <c r="U47" s="97"/>
      <c r="V47" s="97"/>
      <c r="W47" s="97"/>
      <c r="X47" s="97"/>
      <c r="Y47" s="97"/>
      <c r="Z47" s="97"/>
      <c r="AA47" s="97"/>
      <c r="AB47" s="98"/>
      <c r="AC47" s="96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8"/>
      <c r="AO47" s="96"/>
      <c r="AP47" s="97"/>
      <c r="AQ47" s="97"/>
      <c r="AR47" s="97"/>
      <c r="AS47" s="97"/>
      <c r="AT47" s="97"/>
      <c r="AU47" s="97"/>
      <c r="AV47" s="97"/>
      <c r="AW47" s="98"/>
      <c r="AX47" s="96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8"/>
      <c r="BQ47" s="104"/>
      <c r="BR47" s="105"/>
      <c r="BS47" s="105"/>
      <c r="BT47" s="105"/>
      <c r="BU47" s="105"/>
      <c r="BV47" s="105"/>
      <c r="BW47" s="106"/>
      <c r="BX47" s="96"/>
      <c r="BY47" s="97"/>
      <c r="BZ47" s="97"/>
      <c r="CA47" s="97"/>
      <c r="CB47" s="97"/>
      <c r="CC47" s="97"/>
      <c r="CD47" s="97"/>
      <c r="CE47" s="97"/>
      <c r="CF47" s="97"/>
      <c r="CG47" s="97"/>
      <c r="CH47" s="98"/>
      <c r="CI47" s="96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8"/>
      <c r="CU47" s="96"/>
      <c r="CV47" s="97"/>
      <c r="CW47" s="97"/>
      <c r="CX47" s="97"/>
      <c r="CY47" s="97"/>
      <c r="CZ47" s="97"/>
      <c r="DA47" s="97"/>
      <c r="DB47" s="97"/>
      <c r="DC47" s="98"/>
      <c r="DD47" s="104"/>
      <c r="DE47" s="105"/>
      <c r="DF47" s="105"/>
      <c r="DG47" s="105"/>
      <c r="DH47" s="105"/>
      <c r="DI47" s="105"/>
      <c r="DJ47" s="105"/>
      <c r="DK47" s="106"/>
      <c r="DL47" s="104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6"/>
      <c r="EG47" s="142" t="s">
        <v>63</v>
      </c>
      <c r="EH47" s="145"/>
      <c r="EI47" s="145"/>
      <c r="EJ47" s="145"/>
      <c r="EK47" s="145"/>
      <c r="EL47" s="146"/>
      <c r="EM47" s="142" t="s">
        <v>40</v>
      </c>
      <c r="EN47" s="143"/>
      <c r="EO47" s="143"/>
      <c r="EP47" s="143"/>
      <c r="EQ47" s="143"/>
      <c r="ER47" s="144"/>
      <c r="ES47" s="16" t="s">
        <v>39</v>
      </c>
      <c r="ET47" s="16" t="s">
        <v>40</v>
      </c>
      <c r="EU47" s="21"/>
    </row>
    <row r="48" spans="1:151" ht="15" customHeight="1">
      <c r="A48" s="81">
        <v>19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>
        <v>20</v>
      </c>
      <c r="M48" s="81"/>
      <c r="N48" s="81"/>
      <c r="O48" s="81"/>
      <c r="P48" s="81"/>
      <c r="Q48" s="81"/>
      <c r="R48" s="81"/>
      <c r="S48" s="81"/>
      <c r="T48" s="81">
        <v>21</v>
      </c>
      <c r="U48" s="81"/>
      <c r="V48" s="81"/>
      <c r="W48" s="81"/>
      <c r="X48" s="81"/>
      <c r="Y48" s="81"/>
      <c r="Z48" s="81"/>
      <c r="AA48" s="81"/>
      <c r="AB48" s="81"/>
      <c r="AC48" s="81">
        <v>22</v>
      </c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>
        <v>23</v>
      </c>
      <c r="AP48" s="81"/>
      <c r="AQ48" s="81"/>
      <c r="AR48" s="81"/>
      <c r="AS48" s="81"/>
      <c r="AT48" s="81"/>
      <c r="AU48" s="81"/>
      <c r="AV48" s="81"/>
      <c r="AW48" s="81"/>
      <c r="AX48" s="81">
        <v>24</v>
      </c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>
        <v>25</v>
      </c>
      <c r="BR48" s="81"/>
      <c r="BS48" s="81"/>
      <c r="BT48" s="81"/>
      <c r="BU48" s="81"/>
      <c r="BV48" s="81"/>
      <c r="BW48" s="81"/>
      <c r="BX48" s="81">
        <v>26</v>
      </c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>
        <v>27</v>
      </c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>
        <v>28</v>
      </c>
      <c r="CV48" s="81"/>
      <c r="CW48" s="81"/>
      <c r="CX48" s="81"/>
      <c r="CY48" s="81"/>
      <c r="CZ48" s="81"/>
      <c r="DA48" s="81"/>
      <c r="DB48" s="81"/>
      <c r="DC48" s="81"/>
      <c r="DD48" s="81">
        <v>29</v>
      </c>
      <c r="DE48" s="81"/>
      <c r="DF48" s="81"/>
      <c r="DG48" s="81"/>
      <c r="DH48" s="81"/>
      <c r="DI48" s="81"/>
      <c r="DJ48" s="81"/>
      <c r="DK48" s="81"/>
      <c r="DL48" s="81">
        <v>30</v>
      </c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3">
        <v>31</v>
      </c>
      <c r="EH48" s="109"/>
      <c r="EI48" s="109"/>
      <c r="EJ48" s="109"/>
      <c r="EK48" s="109"/>
      <c r="EL48" s="110"/>
      <c r="EM48" s="83">
        <v>32</v>
      </c>
      <c r="EN48" s="109"/>
      <c r="EO48" s="109"/>
      <c r="EP48" s="109"/>
      <c r="EQ48" s="109"/>
      <c r="ER48" s="109"/>
      <c r="ES48" s="13" t="s">
        <v>65</v>
      </c>
      <c r="ET48" s="13" t="s">
        <v>66</v>
      </c>
      <c r="EU48" s="24"/>
    </row>
    <row r="49" spans="1:151" ht="15" customHeight="1" hidden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67"/>
      <c r="U49" s="67"/>
      <c r="V49" s="67"/>
      <c r="W49" s="67"/>
      <c r="X49" s="67"/>
      <c r="Y49" s="67"/>
      <c r="Z49" s="67"/>
      <c r="AA49" s="67"/>
      <c r="AB49" s="67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71"/>
      <c r="AP49" s="71"/>
      <c r="AQ49" s="71"/>
      <c r="AR49" s="71"/>
      <c r="AS49" s="71"/>
      <c r="AT49" s="71"/>
      <c r="AU49" s="71"/>
      <c r="AV49" s="71"/>
      <c r="AW49" s="71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71"/>
      <c r="CV49" s="71"/>
      <c r="CW49" s="71"/>
      <c r="CX49" s="71"/>
      <c r="CY49" s="71"/>
      <c r="CZ49" s="71"/>
      <c r="DA49" s="71"/>
      <c r="DB49" s="71"/>
      <c r="DC49" s="71"/>
      <c r="DD49" s="156"/>
      <c r="DE49" s="156"/>
      <c r="DF49" s="156"/>
      <c r="DG49" s="156"/>
      <c r="DH49" s="156"/>
      <c r="DI49" s="156"/>
      <c r="DJ49" s="156"/>
      <c r="DK49" s="156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116"/>
      <c r="EH49" s="117"/>
      <c r="EI49" s="117"/>
      <c r="EJ49" s="117"/>
      <c r="EK49" s="117"/>
      <c r="EL49" s="118"/>
      <c r="EM49" s="85"/>
      <c r="EN49" s="107"/>
      <c r="EO49" s="107"/>
      <c r="EP49" s="107"/>
      <c r="EQ49" s="107"/>
      <c r="ER49" s="107"/>
      <c r="ES49" s="19"/>
      <c r="ET49" s="17"/>
      <c r="EU49" s="25"/>
    </row>
    <row r="50" spans="1:151" ht="15" customHeight="1">
      <c r="A50" s="71">
        <v>0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>
        <v>0</v>
      </c>
      <c r="M50" s="71"/>
      <c r="N50" s="71"/>
      <c r="O50" s="71"/>
      <c r="P50" s="71"/>
      <c r="Q50" s="71"/>
      <c r="R50" s="71"/>
      <c r="S50" s="71"/>
      <c r="T50" s="67">
        <f>ROUND(A50*L50,0)</f>
        <v>0</v>
      </c>
      <c r="U50" s="67"/>
      <c r="V50" s="67"/>
      <c r="W50" s="67"/>
      <c r="X50" s="67"/>
      <c r="Y50" s="67"/>
      <c r="Z50" s="67"/>
      <c r="AA50" s="67"/>
      <c r="AB50" s="67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71">
        <v>0</v>
      </c>
      <c r="AP50" s="71"/>
      <c r="AQ50" s="71"/>
      <c r="AR50" s="71"/>
      <c r="AS50" s="71"/>
      <c r="AT50" s="71"/>
      <c r="AU50" s="71"/>
      <c r="AV50" s="71"/>
      <c r="AW50" s="71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71">
        <v>0</v>
      </c>
      <c r="BR50" s="71"/>
      <c r="BS50" s="71"/>
      <c r="BT50" s="71"/>
      <c r="BU50" s="71"/>
      <c r="BV50" s="71"/>
      <c r="BW50" s="71"/>
      <c r="BX50" s="71">
        <v>0</v>
      </c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71">
        <v>0</v>
      </c>
      <c r="CV50" s="71"/>
      <c r="CW50" s="71"/>
      <c r="CX50" s="71"/>
      <c r="CY50" s="71"/>
      <c r="CZ50" s="71"/>
      <c r="DA50" s="71"/>
      <c r="DB50" s="71"/>
      <c r="DC50" s="71"/>
      <c r="DD50" s="156">
        <v>0</v>
      </c>
      <c r="DE50" s="156"/>
      <c r="DF50" s="156"/>
      <c r="DG50" s="156"/>
      <c r="DH50" s="156"/>
      <c r="DI50" s="156"/>
      <c r="DJ50" s="156"/>
      <c r="DK50" s="156"/>
      <c r="DL50" s="69">
        <f>ROUND(IF(AO50+BR17&lt;BA17+AH17+T50,BR17+AO50,DD50*A50+DD50*AN17+DD50*EU17),0)</f>
        <v>250</v>
      </c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116">
        <f>ROUND(EE17+L50-DD50,2)</f>
        <v>10</v>
      </c>
      <c r="EH50" s="117"/>
      <c r="EI50" s="117"/>
      <c r="EJ50" s="117"/>
      <c r="EK50" s="117"/>
      <c r="EL50" s="118"/>
      <c r="EM50" s="85">
        <f aca="true" t="shared" si="7" ref="EM50:EM66">ROUND(EG50*A50+EG50*AN17+EG50*EU17,0)</f>
        <v>1000</v>
      </c>
      <c r="EN50" s="107"/>
      <c r="EO50" s="107"/>
      <c r="EP50" s="107"/>
      <c r="EQ50" s="107"/>
      <c r="ER50" s="107"/>
      <c r="ES50" s="19">
        <f aca="true" t="shared" si="8" ref="ES50:ES66">ROUND(IF(A50=0,0,ET50/A50)+IF(AN17=0,0,ET50/AN17)+IF(EU17=0,0,ET50/EU17),2)</f>
        <v>20</v>
      </c>
      <c r="ET50" s="17">
        <f aca="true" t="shared" si="9" ref="ET50:ET66">ROUND(ET17+T50-AO50,0)</f>
        <v>500</v>
      </c>
      <c r="EU50" s="25"/>
    </row>
    <row r="51" spans="1:151" ht="15" customHeight="1">
      <c r="A51" s="71">
        <v>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>
        <v>0</v>
      </c>
      <c r="M51" s="71"/>
      <c r="N51" s="71"/>
      <c r="O51" s="71"/>
      <c r="P51" s="71"/>
      <c r="Q51" s="71"/>
      <c r="R51" s="71"/>
      <c r="S51" s="71"/>
      <c r="T51" s="67">
        <f aca="true" t="shared" si="10" ref="T51:T66">ROUND(A51*L51,0)</f>
        <v>0</v>
      </c>
      <c r="U51" s="67"/>
      <c r="V51" s="67"/>
      <c r="W51" s="67"/>
      <c r="X51" s="67"/>
      <c r="Y51" s="67"/>
      <c r="Z51" s="67"/>
      <c r="AA51" s="67"/>
      <c r="AB51" s="67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71">
        <v>0</v>
      </c>
      <c r="AP51" s="71"/>
      <c r="AQ51" s="71"/>
      <c r="AR51" s="71"/>
      <c r="AS51" s="71"/>
      <c r="AT51" s="71"/>
      <c r="AU51" s="71"/>
      <c r="AV51" s="71"/>
      <c r="AW51" s="71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71">
        <v>0</v>
      </c>
      <c r="BR51" s="71"/>
      <c r="BS51" s="71"/>
      <c r="BT51" s="71"/>
      <c r="BU51" s="71"/>
      <c r="BV51" s="71"/>
      <c r="BW51" s="71"/>
      <c r="BX51" s="71">
        <v>0</v>
      </c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71">
        <v>0</v>
      </c>
      <c r="CV51" s="71"/>
      <c r="CW51" s="71"/>
      <c r="CX51" s="71"/>
      <c r="CY51" s="71"/>
      <c r="CZ51" s="71"/>
      <c r="DA51" s="71"/>
      <c r="DB51" s="71"/>
      <c r="DC51" s="71"/>
      <c r="DD51" s="156">
        <v>0</v>
      </c>
      <c r="DE51" s="156"/>
      <c r="DF51" s="156"/>
      <c r="DG51" s="156"/>
      <c r="DH51" s="156"/>
      <c r="DI51" s="156"/>
      <c r="DJ51" s="156"/>
      <c r="DK51" s="156"/>
      <c r="DL51" s="69">
        <f>ROUND(IF(AO51+BR18&lt;BA18+AH18+T51,BR18+AO51,DD51*A51+DD51*AN18+DD51*EU18),0)</f>
        <v>0</v>
      </c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116">
        <f aca="true" t="shared" si="11" ref="EG51:EG66">ROUND(EE18+L51-DD51,2)</f>
        <v>0</v>
      </c>
      <c r="EH51" s="117"/>
      <c r="EI51" s="117"/>
      <c r="EJ51" s="117"/>
      <c r="EK51" s="117"/>
      <c r="EL51" s="118"/>
      <c r="EM51" s="85">
        <f t="shared" si="7"/>
        <v>0</v>
      </c>
      <c r="EN51" s="107"/>
      <c r="EO51" s="107"/>
      <c r="EP51" s="107"/>
      <c r="EQ51" s="107"/>
      <c r="ER51" s="107"/>
      <c r="ES51" s="19">
        <f t="shared" si="8"/>
        <v>0</v>
      </c>
      <c r="ET51" s="17">
        <f t="shared" si="9"/>
        <v>0</v>
      </c>
      <c r="EU51" s="25"/>
    </row>
    <row r="52" spans="1:151" ht="15" customHeight="1">
      <c r="A52" s="71">
        <v>0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>
        <v>0</v>
      </c>
      <c r="M52" s="71"/>
      <c r="N52" s="71"/>
      <c r="O52" s="71"/>
      <c r="P52" s="71"/>
      <c r="Q52" s="71"/>
      <c r="R52" s="71"/>
      <c r="S52" s="71"/>
      <c r="T52" s="67">
        <f t="shared" si="10"/>
        <v>0</v>
      </c>
      <c r="U52" s="67"/>
      <c r="V52" s="67"/>
      <c r="W52" s="67"/>
      <c r="X52" s="67"/>
      <c r="Y52" s="67"/>
      <c r="Z52" s="67"/>
      <c r="AA52" s="67"/>
      <c r="AB52" s="67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71">
        <v>0</v>
      </c>
      <c r="AP52" s="71"/>
      <c r="AQ52" s="71"/>
      <c r="AR52" s="71"/>
      <c r="AS52" s="71"/>
      <c r="AT52" s="71"/>
      <c r="AU52" s="71"/>
      <c r="AV52" s="71"/>
      <c r="AW52" s="71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71">
        <v>0</v>
      </c>
      <c r="BR52" s="71"/>
      <c r="BS52" s="71"/>
      <c r="BT52" s="71"/>
      <c r="BU52" s="71"/>
      <c r="BV52" s="71"/>
      <c r="BW52" s="71"/>
      <c r="BX52" s="71">
        <v>0</v>
      </c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71">
        <v>0</v>
      </c>
      <c r="CV52" s="71"/>
      <c r="CW52" s="71"/>
      <c r="CX52" s="71"/>
      <c r="CY52" s="71"/>
      <c r="CZ52" s="71"/>
      <c r="DA52" s="71"/>
      <c r="DB52" s="71"/>
      <c r="DC52" s="71"/>
      <c r="DD52" s="156">
        <v>0</v>
      </c>
      <c r="DE52" s="156"/>
      <c r="DF52" s="156"/>
      <c r="DG52" s="156"/>
      <c r="DH52" s="156"/>
      <c r="DI52" s="156"/>
      <c r="DJ52" s="156"/>
      <c r="DK52" s="156"/>
      <c r="DL52" s="69">
        <f>ROUND(IF(AO52+BR19&lt;BA19+AH19+T52,BR19+AO52,DD52*A52+DD52*AN19+DD52*EU19),0)</f>
        <v>0</v>
      </c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116">
        <f t="shared" si="11"/>
        <v>0</v>
      </c>
      <c r="EH52" s="117"/>
      <c r="EI52" s="117"/>
      <c r="EJ52" s="117"/>
      <c r="EK52" s="117"/>
      <c r="EL52" s="118"/>
      <c r="EM52" s="85">
        <f t="shared" si="7"/>
        <v>0</v>
      </c>
      <c r="EN52" s="107"/>
      <c r="EO52" s="107"/>
      <c r="EP52" s="107"/>
      <c r="EQ52" s="107"/>
      <c r="ER52" s="107"/>
      <c r="ES52" s="19">
        <f t="shared" si="8"/>
        <v>0</v>
      </c>
      <c r="ET52" s="17">
        <f t="shared" si="9"/>
        <v>0</v>
      </c>
      <c r="EU52" s="25"/>
    </row>
    <row r="53" spans="1:151" ht="15" customHeight="1">
      <c r="A53" s="71">
        <v>0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>
        <v>0</v>
      </c>
      <c r="M53" s="71"/>
      <c r="N53" s="71"/>
      <c r="O53" s="71"/>
      <c r="P53" s="71"/>
      <c r="Q53" s="71"/>
      <c r="R53" s="71"/>
      <c r="S53" s="71"/>
      <c r="T53" s="67">
        <f t="shared" si="10"/>
        <v>0</v>
      </c>
      <c r="U53" s="67"/>
      <c r="V53" s="67"/>
      <c r="W53" s="67"/>
      <c r="X53" s="67"/>
      <c r="Y53" s="67"/>
      <c r="Z53" s="67"/>
      <c r="AA53" s="67"/>
      <c r="AB53" s="67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71">
        <v>0</v>
      </c>
      <c r="AP53" s="71"/>
      <c r="AQ53" s="71"/>
      <c r="AR53" s="71"/>
      <c r="AS53" s="71"/>
      <c r="AT53" s="71"/>
      <c r="AU53" s="71"/>
      <c r="AV53" s="71"/>
      <c r="AW53" s="71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71">
        <v>0</v>
      </c>
      <c r="BR53" s="71"/>
      <c r="BS53" s="71"/>
      <c r="BT53" s="71"/>
      <c r="BU53" s="71"/>
      <c r="BV53" s="71"/>
      <c r="BW53" s="71"/>
      <c r="BX53" s="71">
        <v>0</v>
      </c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71">
        <v>0</v>
      </c>
      <c r="CV53" s="71"/>
      <c r="CW53" s="71"/>
      <c r="CX53" s="71"/>
      <c r="CY53" s="71"/>
      <c r="CZ53" s="71"/>
      <c r="DA53" s="71"/>
      <c r="DB53" s="71"/>
      <c r="DC53" s="71"/>
      <c r="DD53" s="156">
        <v>0</v>
      </c>
      <c r="DE53" s="156"/>
      <c r="DF53" s="156"/>
      <c r="DG53" s="156"/>
      <c r="DH53" s="156"/>
      <c r="DI53" s="156"/>
      <c r="DJ53" s="156"/>
      <c r="DK53" s="156"/>
      <c r="DL53" s="69">
        <f aca="true" t="shared" si="12" ref="DL53:DL66">ROUND(IF(AO53+BR20&lt;BA20+AH20+T53,BR20+AO53,DD53*A53+DD53*AN20+DD53*EU20),0)</f>
        <v>0</v>
      </c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116">
        <f t="shared" si="11"/>
        <v>0</v>
      </c>
      <c r="EH53" s="117"/>
      <c r="EI53" s="117"/>
      <c r="EJ53" s="117"/>
      <c r="EK53" s="117"/>
      <c r="EL53" s="118"/>
      <c r="EM53" s="85">
        <f t="shared" si="7"/>
        <v>0</v>
      </c>
      <c r="EN53" s="107"/>
      <c r="EO53" s="107"/>
      <c r="EP53" s="107"/>
      <c r="EQ53" s="107"/>
      <c r="ER53" s="107"/>
      <c r="ES53" s="19">
        <f t="shared" si="8"/>
        <v>0</v>
      </c>
      <c r="ET53" s="17">
        <f t="shared" si="9"/>
        <v>0</v>
      </c>
      <c r="EU53" s="25"/>
    </row>
    <row r="54" spans="1:151" ht="15" customHeight="1">
      <c r="A54" s="71">
        <v>0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>
        <v>0</v>
      </c>
      <c r="M54" s="71"/>
      <c r="N54" s="71"/>
      <c r="O54" s="71"/>
      <c r="P54" s="71"/>
      <c r="Q54" s="71"/>
      <c r="R54" s="71"/>
      <c r="S54" s="71"/>
      <c r="T54" s="67">
        <f t="shared" si="10"/>
        <v>0</v>
      </c>
      <c r="U54" s="67"/>
      <c r="V54" s="67"/>
      <c r="W54" s="67"/>
      <c r="X54" s="67"/>
      <c r="Y54" s="67"/>
      <c r="Z54" s="67"/>
      <c r="AA54" s="67"/>
      <c r="AB54" s="67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71">
        <v>0</v>
      </c>
      <c r="AP54" s="71"/>
      <c r="AQ54" s="71"/>
      <c r="AR54" s="71"/>
      <c r="AS54" s="71"/>
      <c r="AT54" s="71"/>
      <c r="AU54" s="71"/>
      <c r="AV54" s="71"/>
      <c r="AW54" s="71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71">
        <v>0</v>
      </c>
      <c r="BR54" s="71"/>
      <c r="BS54" s="71"/>
      <c r="BT54" s="71"/>
      <c r="BU54" s="71"/>
      <c r="BV54" s="71"/>
      <c r="BW54" s="71"/>
      <c r="BX54" s="71">
        <v>0</v>
      </c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71">
        <v>0</v>
      </c>
      <c r="CV54" s="71"/>
      <c r="CW54" s="71"/>
      <c r="CX54" s="71"/>
      <c r="CY54" s="71"/>
      <c r="CZ54" s="71"/>
      <c r="DA54" s="71"/>
      <c r="DB54" s="71"/>
      <c r="DC54" s="71"/>
      <c r="DD54" s="156">
        <v>0</v>
      </c>
      <c r="DE54" s="156"/>
      <c r="DF54" s="156"/>
      <c r="DG54" s="156"/>
      <c r="DH54" s="156"/>
      <c r="DI54" s="156"/>
      <c r="DJ54" s="156"/>
      <c r="DK54" s="156"/>
      <c r="DL54" s="69">
        <f t="shared" si="12"/>
        <v>0</v>
      </c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116">
        <f t="shared" si="11"/>
        <v>0</v>
      </c>
      <c r="EH54" s="117"/>
      <c r="EI54" s="117"/>
      <c r="EJ54" s="117"/>
      <c r="EK54" s="117"/>
      <c r="EL54" s="118"/>
      <c r="EM54" s="85">
        <f t="shared" si="7"/>
        <v>0</v>
      </c>
      <c r="EN54" s="107"/>
      <c r="EO54" s="107"/>
      <c r="EP54" s="107"/>
      <c r="EQ54" s="107"/>
      <c r="ER54" s="107"/>
      <c r="ES54" s="19">
        <f t="shared" si="8"/>
        <v>0</v>
      </c>
      <c r="ET54" s="17">
        <f t="shared" si="9"/>
        <v>0</v>
      </c>
      <c r="EU54" s="25"/>
    </row>
    <row r="55" spans="1:151" ht="15" customHeight="1">
      <c r="A55" s="71">
        <v>0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>
        <v>0</v>
      </c>
      <c r="M55" s="71"/>
      <c r="N55" s="71"/>
      <c r="O55" s="71"/>
      <c r="P55" s="71"/>
      <c r="Q55" s="71"/>
      <c r="R55" s="71"/>
      <c r="S55" s="71"/>
      <c r="T55" s="67">
        <f t="shared" si="10"/>
        <v>0</v>
      </c>
      <c r="U55" s="67"/>
      <c r="V55" s="67"/>
      <c r="W55" s="67"/>
      <c r="X55" s="67"/>
      <c r="Y55" s="67"/>
      <c r="Z55" s="67"/>
      <c r="AA55" s="67"/>
      <c r="AB55" s="67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71">
        <v>0</v>
      </c>
      <c r="AP55" s="71"/>
      <c r="AQ55" s="71"/>
      <c r="AR55" s="71"/>
      <c r="AS55" s="71"/>
      <c r="AT55" s="71"/>
      <c r="AU55" s="71"/>
      <c r="AV55" s="71"/>
      <c r="AW55" s="71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71">
        <v>0</v>
      </c>
      <c r="BR55" s="71"/>
      <c r="BS55" s="71"/>
      <c r="BT55" s="71"/>
      <c r="BU55" s="71"/>
      <c r="BV55" s="71"/>
      <c r="BW55" s="71"/>
      <c r="BX55" s="71">
        <v>0</v>
      </c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71">
        <v>0</v>
      </c>
      <c r="CV55" s="71"/>
      <c r="CW55" s="71"/>
      <c r="CX55" s="71"/>
      <c r="CY55" s="71"/>
      <c r="CZ55" s="71"/>
      <c r="DA55" s="71"/>
      <c r="DB55" s="71"/>
      <c r="DC55" s="71"/>
      <c r="DD55" s="156">
        <v>0</v>
      </c>
      <c r="DE55" s="156"/>
      <c r="DF55" s="156"/>
      <c r="DG55" s="156"/>
      <c r="DH55" s="156"/>
      <c r="DI55" s="156"/>
      <c r="DJ55" s="156"/>
      <c r="DK55" s="156"/>
      <c r="DL55" s="69">
        <f t="shared" si="12"/>
        <v>0</v>
      </c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116">
        <f t="shared" si="11"/>
        <v>0</v>
      </c>
      <c r="EH55" s="117"/>
      <c r="EI55" s="117"/>
      <c r="EJ55" s="117"/>
      <c r="EK55" s="117"/>
      <c r="EL55" s="118"/>
      <c r="EM55" s="85">
        <f t="shared" si="7"/>
        <v>0</v>
      </c>
      <c r="EN55" s="107"/>
      <c r="EO55" s="107"/>
      <c r="EP55" s="107"/>
      <c r="EQ55" s="107"/>
      <c r="ER55" s="107"/>
      <c r="ES55" s="19">
        <f t="shared" si="8"/>
        <v>0</v>
      </c>
      <c r="ET55" s="17">
        <f t="shared" si="9"/>
        <v>0</v>
      </c>
      <c r="EU55" s="25"/>
    </row>
    <row r="56" spans="1:151" ht="15" customHeight="1">
      <c r="A56" s="71">
        <v>0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>
        <v>0</v>
      </c>
      <c r="M56" s="71"/>
      <c r="N56" s="71"/>
      <c r="O56" s="71"/>
      <c r="P56" s="71"/>
      <c r="Q56" s="71"/>
      <c r="R56" s="71"/>
      <c r="S56" s="71"/>
      <c r="T56" s="67">
        <f t="shared" si="10"/>
        <v>0</v>
      </c>
      <c r="U56" s="67"/>
      <c r="V56" s="67"/>
      <c r="W56" s="67"/>
      <c r="X56" s="67"/>
      <c r="Y56" s="67"/>
      <c r="Z56" s="67"/>
      <c r="AA56" s="67"/>
      <c r="AB56" s="67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71">
        <v>0</v>
      </c>
      <c r="AP56" s="71"/>
      <c r="AQ56" s="71"/>
      <c r="AR56" s="71"/>
      <c r="AS56" s="71"/>
      <c r="AT56" s="71"/>
      <c r="AU56" s="71"/>
      <c r="AV56" s="71"/>
      <c r="AW56" s="71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71">
        <v>0</v>
      </c>
      <c r="BR56" s="71"/>
      <c r="BS56" s="71"/>
      <c r="BT56" s="71"/>
      <c r="BU56" s="71"/>
      <c r="BV56" s="71"/>
      <c r="BW56" s="71"/>
      <c r="BX56" s="71">
        <v>0</v>
      </c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71">
        <v>0</v>
      </c>
      <c r="CV56" s="71"/>
      <c r="CW56" s="71"/>
      <c r="CX56" s="71"/>
      <c r="CY56" s="71"/>
      <c r="CZ56" s="71"/>
      <c r="DA56" s="71"/>
      <c r="DB56" s="71"/>
      <c r="DC56" s="71"/>
      <c r="DD56" s="156">
        <v>0</v>
      </c>
      <c r="DE56" s="156"/>
      <c r="DF56" s="156"/>
      <c r="DG56" s="156"/>
      <c r="DH56" s="156"/>
      <c r="DI56" s="156"/>
      <c r="DJ56" s="156"/>
      <c r="DK56" s="156"/>
      <c r="DL56" s="69">
        <f t="shared" si="12"/>
        <v>0</v>
      </c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116">
        <f t="shared" si="11"/>
        <v>0</v>
      </c>
      <c r="EH56" s="117"/>
      <c r="EI56" s="117"/>
      <c r="EJ56" s="117"/>
      <c r="EK56" s="117"/>
      <c r="EL56" s="118"/>
      <c r="EM56" s="85">
        <f t="shared" si="7"/>
        <v>0</v>
      </c>
      <c r="EN56" s="107"/>
      <c r="EO56" s="107"/>
      <c r="EP56" s="107"/>
      <c r="EQ56" s="107"/>
      <c r="ER56" s="107"/>
      <c r="ES56" s="19">
        <f t="shared" si="8"/>
        <v>0</v>
      </c>
      <c r="ET56" s="17">
        <f t="shared" si="9"/>
        <v>0</v>
      </c>
      <c r="EU56" s="25"/>
    </row>
    <row r="57" spans="1:151" ht="15" customHeight="1">
      <c r="A57" s="71">
        <v>0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>
        <v>0</v>
      </c>
      <c r="M57" s="71"/>
      <c r="N57" s="71"/>
      <c r="O57" s="71"/>
      <c r="P57" s="71"/>
      <c r="Q57" s="71"/>
      <c r="R57" s="71"/>
      <c r="S57" s="71"/>
      <c r="T57" s="67">
        <f t="shared" si="10"/>
        <v>0</v>
      </c>
      <c r="U57" s="67"/>
      <c r="V57" s="67"/>
      <c r="W57" s="67"/>
      <c r="X57" s="67"/>
      <c r="Y57" s="67"/>
      <c r="Z57" s="67"/>
      <c r="AA57" s="67"/>
      <c r="AB57" s="67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71">
        <v>0</v>
      </c>
      <c r="AP57" s="71"/>
      <c r="AQ57" s="71"/>
      <c r="AR57" s="71"/>
      <c r="AS57" s="71"/>
      <c r="AT57" s="71"/>
      <c r="AU57" s="71"/>
      <c r="AV57" s="71"/>
      <c r="AW57" s="71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71">
        <v>0</v>
      </c>
      <c r="BR57" s="71"/>
      <c r="BS57" s="71"/>
      <c r="BT57" s="71"/>
      <c r="BU57" s="71"/>
      <c r="BV57" s="71"/>
      <c r="BW57" s="71"/>
      <c r="BX57" s="71">
        <v>0</v>
      </c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71">
        <v>0</v>
      </c>
      <c r="CV57" s="71"/>
      <c r="CW57" s="71"/>
      <c r="CX57" s="71"/>
      <c r="CY57" s="71"/>
      <c r="CZ57" s="71"/>
      <c r="DA57" s="71"/>
      <c r="DB57" s="71"/>
      <c r="DC57" s="71"/>
      <c r="DD57" s="156">
        <v>0</v>
      </c>
      <c r="DE57" s="156"/>
      <c r="DF57" s="156"/>
      <c r="DG57" s="156"/>
      <c r="DH57" s="156"/>
      <c r="DI57" s="156"/>
      <c r="DJ57" s="156"/>
      <c r="DK57" s="156"/>
      <c r="DL57" s="69">
        <f t="shared" si="12"/>
        <v>0</v>
      </c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116">
        <f t="shared" si="11"/>
        <v>0</v>
      </c>
      <c r="EH57" s="117"/>
      <c r="EI57" s="117"/>
      <c r="EJ57" s="117"/>
      <c r="EK57" s="117"/>
      <c r="EL57" s="118"/>
      <c r="EM57" s="85">
        <f t="shared" si="7"/>
        <v>0</v>
      </c>
      <c r="EN57" s="107"/>
      <c r="EO57" s="107"/>
      <c r="EP57" s="107"/>
      <c r="EQ57" s="107"/>
      <c r="ER57" s="107"/>
      <c r="ES57" s="19">
        <f t="shared" si="8"/>
        <v>0</v>
      </c>
      <c r="ET57" s="17">
        <f t="shared" si="9"/>
        <v>0</v>
      </c>
      <c r="EU57" s="25"/>
    </row>
    <row r="58" spans="1:151" ht="15" customHeight="1">
      <c r="A58" s="71">
        <v>0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>
        <v>0</v>
      </c>
      <c r="M58" s="71"/>
      <c r="N58" s="71"/>
      <c r="O58" s="71"/>
      <c r="P58" s="71"/>
      <c r="Q58" s="71"/>
      <c r="R58" s="71"/>
      <c r="S58" s="71"/>
      <c r="T58" s="67">
        <f t="shared" si="10"/>
        <v>0</v>
      </c>
      <c r="U58" s="67"/>
      <c r="V58" s="67"/>
      <c r="W58" s="67"/>
      <c r="X58" s="67"/>
      <c r="Y58" s="67"/>
      <c r="Z58" s="67"/>
      <c r="AA58" s="67"/>
      <c r="AB58" s="67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71">
        <v>0</v>
      </c>
      <c r="AP58" s="71"/>
      <c r="AQ58" s="71"/>
      <c r="AR58" s="71"/>
      <c r="AS58" s="71"/>
      <c r="AT58" s="71"/>
      <c r="AU58" s="71"/>
      <c r="AV58" s="71"/>
      <c r="AW58" s="71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71">
        <v>0</v>
      </c>
      <c r="BR58" s="71"/>
      <c r="BS58" s="71"/>
      <c r="BT58" s="71"/>
      <c r="BU58" s="71"/>
      <c r="BV58" s="71"/>
      <c r="BW58" s="71"/>
      <c r="BX58" s="71">
        <v>0</v>
      </c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71">
        <v>0</v>
      </c>
      <c r="CV58" s="71"/>
      <c r="CW58" s="71"/>
      <c r="CX58" s="71"/>
      <c r="CY58" s="71"/>
      <c r="CZ58" s="71"/>
      <c r="DA58" s="71"/>
      <c r="DB58" s="71"/>
      <c r="DC58" s="71"/>
      <c r="DD58" s="156">
        <v>0</v>
      </c>
      <c r="DE58" s="156"/>
      <c r="DF58" s="156"/>
      <c r="DG58" s="156"/>
      <c r="DH58" s="156"/>
      <c r="DI58" s="156"/>
      <c r="DJ58" s="156"/>
      <c r="DK58" s="156"/>
      <c r="DL58" s="69">
        <f t="shared" si="12"/>
        <v>0</v>
      </c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116">
        <f t="shared" si="11"/>
        <v>0</v>
      </c>
      <c r="EH58" s="117"/>
      <c r="EI58" s="117"/>
      <c r="EJ58" s="117"/>
      <c r="EK58" s="117"/>
      <c r="EL58" s="118"/>
      <c r="EM58" s="85">
        <f t="shared" si="7"/>
        <v>0</v>
      </c>
      <c r="EN58" s="107"/>
      <c r="EO58" s="107"/>
      <c r="EP58" s="107"/>
      <c r="EQ58" s="107"/>
      <c r="ER58" s="107"/>
      <c r="ES58" s="19">
        <f t="shared" si="8"/>
        <v>0</v>
      </c>
      <c r="ET58" s="17">
        <f t="shared" si="9"/>
        <v>0</v>
      </c>
      <c r="EU58" s="25"/>
    </row>
    <row r="59" spans="1:151" ht="15" customHeight="1">
      <c r="A59" s="71">
        <v>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>
        <v>0</v>
      </c>
      <c r="M59" s="71"/>
      <c r="N59" s="71"/>
      <c r="O59" s="71"/>
      <c r="P59" s="71"/>
      <c r="Q59" s="71"/>
      <c r="R59" s="71"/>
      <c r="S59" s="71"/>
      <c r="T59" s="67">
        <f t="shared" si="10"/>
        <v>0</v>
      </c>
      <c r="U59" s="67"/>
      <c r="V59" s="67"/>
      <c r="W59" s="67"/>
      <c r="X59" s="67"/>
      <c r="Y59" s="67"/>
      <c r="Z59" s="67"/>
      <c r="AA59" s="67"/>
      <c r="AB59" s="67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71">
        <v>0</v>
      </c>
      <c r="AP59" s="71"/>
      <c r="AQ59" s="71"/>
      <c r="AR59" s="71"/>
      <c r="AS59" s="71"/>
      <c r="AT59" s="71"/>
      <c r="AU59" s="71"/>
      <c r="AV59" s="71"/>
      <c r="AW59" s="71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71">
        <v>0</v>
      </c>
      <c r="BR59" s="71"/>
      <c r="BS59" s="71"/>
      <c r="BT59" s="71"/>
      <c r="BU59" s="71"/>
      <c r="BV59" s="71"/>
      <c r="BW59" s="71"/>
      <c r="BX59" s="71">
        <v>0</v>
      </c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71">
        <v>0</v>
      </c>
      <c r="CV59" s="71"/>
      <c r="CW59" s="71"/>
      <c r="CX59" s="71"/>
      <c r="CY59" s="71"/>
      <c r="CZ59" s="71"/>
      <c r="DA59" s="71"/>
      <c r="DB59" s="71"/>
      <c r="DC59" s="71"/>
      <c r="DD59" s="156">
        <v>0</v>
      </c>
      <c r="DE59" s="156"/>
      <c r="DF59" s="156"/>
      <c r="DG59" s="156"/>
      <c r="DH59" s="156"/>
      <c r="DI59" s="156"/>
      <c r="DJ59" s="156"/>
      <c r="DK59" s="156"/>
      <c r="DL59" s="69">
        <f t="shared" si="12"/>
        <v>0</v>
      </c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116">
        <f t="shared" si="11"/>
        <v>0</v>
      </c>
      <c r="EH59" s="117"/>
      <c r="EI59" s="117"/>
      <c r="EJ59" s="117"/>
      <c r="EK59" s="117"/>
      <c r="EL59" s="118"/>
      <c r="EM59" s="85">
        <f t="shared" si="7"/>
        <v>0</v>
      </c>
      <c r="EN59" s="107"/>
      <c r="EO59" s="107"/>
      <c r="EP59" s="107"/>
      <c r="EQ59" s="107"/>
      <c r="ER59" s="107"/>
      <c r="ES59" s="19">
        <f t="shared" si="8"/>
        <v>0</v>
      </c>
      <c r="ET59" s="17">
        <f t="shared" si="9"/>
        <v>0</v>
      </c>
      <c r="EU59" s="25"/>
    </row>
    <row r="60" spans="1:151" ht="15" customHeight="1">
      <c r="A60" s="71">
        <v>0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>
        <v>0</v>
      </c>
      <c r="M60" s="71"/>
      <c r="N60" s="71"/>
      <c r="O60" s="71"/>
      <c r="P60" s="71"/>
      <c r="Q60" s="71"/>
      <c r="R60" s="71"/>
      <c r="S60" s="71"/>
      <c r="T60" s="67">
        <f t="shared" si="10"/>
        <v>0</v>
      </c>
      <c r="U60" s="67"/>
      <c r="V60" s="67"/>
      <c r="W60" s="67"/>
      <c r="X60" s="67"/>
      <c r="Y60" s="67"/>
      <c r="Z60" s="67"/>
      <c r="AA60" s="67"/>
      <c r="AB60" s="67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71">
        <v>0</v>
      </c>
      <c r="AP60" s="71"/>
      <c r="AQ60" s="71"/>
      <c r="AR60" s="71"/>
      <c r="AS60" s="71"/>
      <c r="AT60" s="71"/>
      <c r="AU60" s="71"/>
      <c r="AV60" s="71"/>
      <c r="AW60" s="71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71">
        <v>0</v>
      </c>
      <c r="BR60" s="71"/>
      <c r="BS60" s="71"/>
      <c r="BT60" s="71"/>
      <c r="BU60" s="71"/>
      <c r="BV60" s="71"/>
      <c r="BW60" s="71"/>
      <c r="BX60" s="71">
        <v>0</v>
      </c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71">
        <v>0</v>
      </c>
      <c r="CV60" s="71"/>
      <c r="CW60" s="71"/>
      <c r="CX60" s="71"/>
      <c r="CY60" s="71"/>
      <c r="CZ60" s="71"/>
      <c r="DA60" s="71"/>
      <c r="DB60" s="71"/>
      <c r="DC60" s="71"/>
      <c r="DD60" s="156">
        <v>0</v>
      </c>
      <c r="DE60" s="156"/>
      <c r="DF60" s="156"/>
      <c r="DG60" s="156"/>
      <c r="DH60" s="156"/>
      <c r="DI60" s="156"/>
      <c r="DJ60" s="156"/>
      <c r="DK60" s="156"/>
      <c r="DL60" s="69">
        <f t="shared" si="12"/>
        <v>0</v>
      </c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116">
        <f t="shared" si="11"/>
        <v>0</v>
      </c>
      <c r="EH60" s="117"/>
      <c r="EI60" s="117"/>
      <c r="EJ60" s="117"/>
      <c r="EK60" s="117"/>
      <c r="EL60" s="118"/>
      <c r="EM60" s="85">
        <f t="shared" si="7"/>
        <v>0</v>
      </c>
      <c r="EN60" s="107"/>
      <c r="EO60" s="107"/>
      <c r="EP60" s="107"/>
      <c r="EQ60" s="107"/>
      <c r="ER60" s="107"/>
      <c r="ES60" s="19">
        <f t="shared" si="8"/>
        <v>0</v>
      </c>
      <c r="ET60" s="17">
        <f t="shared" si="9"/>
        <v>0</v>
      </c>
      <c r="EU60" s="25"/>
    </row>
    <row r="61" spans="1:151" ht="15" customHeight="1">
      <c r="A61" s="71">
        <v>0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>
        <v>0</v>
      </c>
      <c r="M61" s="71"/>
      <c r="N61" s="71"/>
      <c r="O61" s="71"/>
      <c r="P61" s="71"/>
      <c r="Q61" s="71"/>
      <c r="R61" s="71"/>
      <c r="S61" s="71"/>
      <c r="T61" s="67">
        <f t="shared" si="10"/>
        <v>0</v>
      </c>
      <c r="U61" s="67"/>
      <c r="V61" s="67"/>
      <c r="W61" s="67"/>
      <c r="X61" s="67"/>
      <c r="Y61" s="67"/>
      <c r="Z61" s="67"/>
      <c r="AA61" s="67"/>
      <c r="AB61" s="67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71">
        <v>0</v>
      </c>
      <c r="AP61" s="71"/>
      <c r="AQ61" s="71"/>
      <c r="AR61" s="71"/>
      <c r="AS61" s="71"/>
      <c r="AT61" s="71"/>
      <c r="AU61" s="71"/>
      <c r="AV61" s="71"/>
      <c r="AW61" s="71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71">
        <v>0</v>
      </c>
      <c r="BR61" s="71"/>
      <c r="BS61" s="71"/>
      <c r="BT61" s="71"/>
      <c r="BU61" s="71"/>
      <c r="BV61" s="71"/>
      <c r="BW61" s="71"/>
      <c r="BX61" s="71">
        <v>0</v>
      </c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71">
        <v>0</v>
      </c>
      <c r="CV61" s="71"/>
      <c r="CW61" s="71"/>
      <c r="CX61" s="71"/>
      <c r="CY61" s="71"/>
      <c r="CZ61" s="71"/>
      <c r="DA61" s="71"/>
      <c r="DB61" s="71"/>
      <c r="DC61" s="71"/>
      <c r="DD61" s="156">
        <v>0</v>
      </c>
      <c r="DE61" s="156"/>
      <c r="DF61" s="156"/>
      <c r="DG61" s="156"/>
      <c r="DH61" s="156"/>
      <c r="DI61" s="156"/>
      <c r="DJ61" s="156"/>
      <c r="DK61" s="156"/>
      <c r="DL61" s="69">
        <f t="shared" si="12"/>
        <v>0</v>
      </c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116">
        <f t="shared" si="11"/>
        <v>0</v>
      </c>
      <c r="EH61" s="117"/>
      <c r="EI61" s="117"/>
      <c r="EJ61" s="117"/>
      <c r="EK61" s="117"/>
      <c r="EL61" s="118"/>
      <c r="EM61" s="85">
        <f t="shared" si="7"/>
        <v>0</v>
      </c>
      <c r="EN61" s="107"/>
      <c r="EO61" s="107"/>
      <c r="EP61" s="107"/>
      <c r="EQ61" s="107"/>
      <c r="ER61" s="107"/>
      <c r="ES61" s="19">
        <f t="shared" si="8"/>
        <v>0</v>
      </c>
      <c r="ET61" s="17">
        <f t="shared" si="9"/>
        <v>0</v>
      </c>
      <c r="EU61" s="25"/>
    </row>
    <row r="62" spans="1:151" ht="15" customHeight="1">
      <c r="A62" s="71">
        <v>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>
        <v>0</v>
      </c>
      <c r="M62" s="71"/>
      <c r="N62" s="71"/>
      <c r="O62" s="71"/>
      <c r="P62" s="71"/>
      <c r="Q62" s="71"/>
      <c r="R62" s="71"/>
      <c r="S62" s="71"/>
      <c r="T62" s="67">
        <f t="shared" si="10"/>
        <v>0</v>
      </c>
      <c r="U62" s="67"/>
      <c r="V62" s="67"/>
      <c r="W62" s="67"/>
      <c r="X62" s="67"/>
      <c r="Y62" s="67"/>
      <c r="Z62" s="67"/>
      <c r="AA62" s="67"/>
      <c r="AB62" s="67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71">
        <v>0</v>
      </c>
      <c r="AP62" s="71"/>
      <c r="AQ62" s="71"/>
      <c r="AR62" s="71"/>
      <c r="AS62" s="71"/>
      <c r="AT62" s="71"/>
      <c r="AU62" s="71"/>
      <c r="AV62" s="71"/>
      <c r="AW62" s="71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71">
        <v>0</v>
      </c>
      <c r="BR62" s="71"/>
      <c r="BS62" s="71"/>
      <c r="BT62" s="71"/>
      <c r="BU62" s="71"/>
      <c r="BV62" s="71"/>
      <c r="BW62" s="71"/>
      <c r="BX62" s="71">
        <v>0</v>
      </c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71">
        <v>0</v>
      </c>
      <c r="CV62" s="71"/>
      <c r="CW62" s="71"/>
      <c r="CX62" s="71"/>
      <c r="CY62" s="71"/>
      <c r="CZ62" s="71"/>
      <c r="DA62" s="71"/>
      <c r="DB62" s="71"/>
      <c r="DC62" s="71"/>
      <c r="DD62" s="156">
        <v>0</v>
      </c>
      <c r="DE62" s="156"/>
      <c r="DF62" s="156"/>
      <c r="DG62" s="156"/>
      <c r="DH62" s="156"/>
      <c r="DI62" s="156"/>
      <c r="DJ62" s="156"/>
      <c r="DK62" s="156"/>
      <c r="DL62" s="69">
        <f t="shared" si="12"/>
        <v>0</v>
      </c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116">
        <f t="shared" si="11"/>
        <v>0</v>
      </c>
      <c r="EH62" s="117"/>
      <c r="EI62" s="117"/>
      <c r="EJ62" s="117"/>
      <c r="EK62" s="117"/>
      <c r="EL62" s="118"/>
      <c r="EM62" s="85">
        <f t="shared" si="7"/>
        <v>0</v>
      </c>
      <c r="EN62" s="107"/>
      <c r="EO62" s="107"/>
      <c r="EP62" s="107"/>
      <c r="EQ62" s="107"/>
      <c r="ER62" s="107"/>
      <c r="ES62" s="19">
        <f t="shared" si="8"/>
        <v>0</v>
      </c>
      <c r="ET62" s="17">
        <f t="shared" si="9"/>
        <v>0</v>
      </c>
      <c r="EU62" s="25"/>
    </row>
    <row r="63" spans="1:151" ht="15" customHeight="1">
      <c r="A63" s="71">
        <v>0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>
        <v>0</v>
      </c>
      <c r="M63" s="71"/>
      <c r="N63" s="71"/>
      <c r="O63" s="71"/>
      <c r="P63" s="71"/>
      <c r="Q63" s="71"/>
      <c r="R63" s="71"/>
      <c r="S63" s="71"/>
      <c r="T63" s="67">
        <f t="shared" si="10"/>
        <v>0</v>
      </c>
      <c r="U63" s="67"/>
      <c r="V63" s="67"/>
      <c r="W63" s="67"/>
      <c r="X63" s="67"/>
      <c r="Y63" s="67"/>
      <c r="Z63" s="67"/>
      <c r="AA63" s="67"/>
      <c r="AB63" s="67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71">
        <v>0</v>
      </c>
      <c r="AP63" s="71"/>
      <c r="AQ63" s="71"/>
      <c r="AR63" s="71"/>
      <c r="AS63" s="71"/>
      <c r="AT63" s="71"/>
      <c r="AU63" s="71"/>
      <c r="AV63" s="71"/>
      <c r="AW63" s="71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71">
        <v>0</v>
      </c>
      <c r="BR63" s="71"/>
      <c r="BS63" s="71"/>
      <c r="BT63" s="71"/>
      <c r="BU63" s="71"/>
      <c r="BV63" s="71"/>
      <c r="BW63" s="71"/>
      <c r="BX63" s="71">
        <v>0</v>
      </c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71">
        <v>0</v>
      </c>
      <c r="CV63" s="71"/>
      <c r="CW63" s="71"/>
      <c r="CX63" s="71"/>
      <c r="CY63" s="71"/>
      <c r="CZ63" s="71"/>
      <c r="DA63" s="71"/>
      <c r="DB63" s="71"/>
      <c r="DC63" s="71"/>
      <c r="DD63" s="156">
        <v>0</v>
      </c>
      <c r="DE63" s="156"/>
      <c r="DF63" s="156"/>
      <c r="DG63" s="156"/>
      <c r="DH63" s="156"/>
      <c r="DI63" s="156"/>
      <c r="DJ63" s="156"/>
      <c r="DK63" s="156"/>
      <c r="DL63" s="69">
        <f t="shared" si="12"/>
        <v>0</v>
      </c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116">
        <f t="shared" si="11"/>
        <v>0</v>
      </c>
      <c r="EH63" s="117"/>
      <c r="EI63" s="117"/>
      <c r="EJ63" s="117"/>
      <c r="EK63" s="117"/>
      <c r="EL63" s="118"/>
      <c r="EM63" s="85">
        <f t="shared" si="7"/>
        <v>0</v>
      </c>
      <c r="EN63" s="107"/>
      <c r="EO63" s="107"/>
      <c r="EP63" s="107"/>
      <c r="EQ63" s="107"/>
      <c r="ER63" s="107"/>
      <c r="ES63" s="19">
        <f t="shared" si="8"/>
        <v>0</v>
      </c>
      <c r="ET63" s="17">
        <f t="shared" si="9"/>
        <v>0</v>
      </c>
      <c r="EU63" s="25"/>
    </row>
    <row r="64" spans="1:151" ht="16.5" customHeight="1">
      <c r="A64" s="71">
        <v>0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>
        <v>0</v>
      </c>
      <c r="M64" s="71"/>
      <c r="N64" s="71"/>
      <c r="O64" s="71"/>
      <c r="P64" s="71"/>
      <c r="Q64" s="71"/>
      <c r="R64" s="71"/>
      <c r="S64" s="71"/>
      <c r="T64" s="67">
        <f t="shared" si="10"/>
        <v>0</v>
      </c>
      <c r="U64" s="67"/>
      <c r="V64" s="67"/>
      <c r="W64" s="67"/>
      <c r="X64" s="67"/>
      <c r="Y64" s="67"/>
      <c r="Z64" s="67"/>
      <c r="AA64" s="67"/>
      <c r="AB64" s="67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71">
        <v>0</v>
      </c>
      <c r="AP64" s="71"/>
      <c r="AQ64" s="71"/>
      <c r="AR64" s="71"/>
      <c r="AS64" s="71"/>
      <c r="AT64" s="71"/>
      <c r="AU64" s="71"/>
      <c r="AV64" s="71"/>
      <c r="AW64" s="71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71">
        <v>0</v>
      </c>
      <c r="BR64" s="71"/>
      <c r="BS64" s="71"/>
      <c r="BT64" s="71"/>
      <c r="BU64" s="71"/>
      <c r="BV64" s="71"/>
      <c r="BW64" s="71"/>
      <c r="BX64" s="71">
        <v>0</v>
      </c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71">
        <v>0</v>
      </c>
      <c r="CV64" s="71"/>
      <c r="CW64" s="71"/>
      <c r="CX64" s="71"/>
      <c r="CY64" s="71"/>
      <c r="CZ64" s="71"/>
      <c r="DA64" s="71"/>
      <c r="DB64" s="71"/>
      <c r="DC64" s="71"/>
      <c r="DD64" s="156">
        <v>0</v>
      </c>
      <c r="DE64" s="156"/>
      <c r="DF64" s="156"/>
      <c r="DG64" s="156"/>
      <c r="DH64" s="156"/>
      <c r="DI64" s="156"/>
      <c r="DJ64" s="156"/>
      <c r="DK64" s="156"/>
      <c r="DL64" s="69">
        <f>ROUND(IF(AO64+BR31&lt;BA31+AH31+T64,BR31+AO64,DD64*A64+DD64*AN31+DD64*EU31),0)</f>
        <v>0</v>
      </c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116">
        <f t="shared" si="11"/>
        <v>0</v>
      </c>
      <c r="EH64" s="117"/>
      <c r="EI64" s="117"/>
      <c r="EJ64" s="117"/>
      <c r="EK64" s="117"/>
      <c r="EL64" s="118"/>
      <c r="EM64" s="85">
        <f t="shared" si="7"/>
        <v>0</v>
      </c>
      <c r="EN64" s="107"/>
      <c r="EO64" s="107"/>
      <c r="EP64" s="107"/>
      <c r="EQ64" s="107"/>
      <c r="ER64" s="107"/>
      <c r="ES64" s="19">
        <f t="shared" si="8"/>
        <v>0</v>
      </c>
      <c r="ET64" s="17">
        <f t="shared" si="9"/>
        <v>0</v>
      </c>
      <c r="EU64" s="25"/>
    </row>
    <row r="65" spans="1:151" ht="15" customHeight="1">
      <c r="A65" s="71">
        <v>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>
        <v>0</v>
      </c>
      <c r="M65" s="71"/>
      <c r="N65" s="71"/>
      <c r="O65" s="71"/>
      <c r="P65" s="71"/>
      <c r="Q65" s="71"/>
      <c r="R65" s="71"/>
      <c r="S65" s="71"/>
      <c r="T65" s="67">
        <f>ROUND(A65*L65,0)</f>
        <v>0</v>
      </c>
      <c r="U65" s="67"/>
      <c r="V65" s="67"/>
      <c r="W65" s="67"/>
      <c r="X65" s="67"/>
      <c r="Y65" s="67"/>
      <c r="Z65" s="67"/>
      <c r="AA65" s="67"/>
      <c r="AB65" s="67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71">
        <v>0</v>
      </c>
      <c r="AP65" s="71"/>
      <c r="AQ65" s="71"/>
      <c r="AR65" s="71"/>
      <c r="AS65" s="71"/>
      <c r="AT65" s="71"/>
      <c r="AU65" s="71"/>
      <c r="AV65" s="71"/>
      <c r="AW65" s="71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71">
        <v>0</v>
      </c>
      <c r="BR65" s="71"/>
      <c r="BS65" s="71"/>
      <c r="BT65" s="71"/>
      <c r="BU65" s="71"/>
      <c r="BV65" s="71"/>
      <c r="BW65" s="71"/>
      <c r="BX65" s="71">
        <v>0</v>
      </c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71">
        <v>0</v>
      </c>
      <c r="CV65" s="71"/>
      <c r="CW65" s="71"/>
      <c r="CX65" s="71"/>
      <c r="CY65" s="71"/>
      <c r="CZ65" s="71"/>
      <c r="DA65" s="71"/>
      <c r="DB65" s="71"/>
      <c r="DC65" s="71"/>
      <c r="DD65" s="156">
        <v>0</v>
      </c>
      <c r="DE65" s="156"/>
      <c r="DF65" s="156"/>
      <c r="DG65" s="156"/>
      <c r="DH65" s="156"/>
      <c r="DI65" s="156"/>
      <c r="DJ65" s="156"/>
      <c r="DK65" s="156"/>
      <c r="DL65" s="69">
        <f t="shared" si="12"/>
        <v>0</v>
      </c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116">
        <f t="shared" si="11"/>
        <v>0</v>
      </c>
      <c r="EH65" s="117"/>
      <c r="EI65" s="117"/>
      <c r="EJ65" s="117"/>
      <c r="EK65" s="117"/>
      <c r="EL65" s="118"/>
      <c r="EM65" s="85">
        <f t="shared" si="7"/>
        <v>0</v>
      </c>
      <c r="EN65" s="107"/>
      <c r="EO65" s="107"/>
      <c r="EP65" s="107"/>
      <c r="EQ65" s="107"/>
      <c r="ER65" s="107"/>
      <c r="ES65" s="19">
        <f t="shared" si="8"/>
        <v>0</v>
      </c>
      <c r="ET65" s="17">
        <f t="shared" si="9"/>
        <v>0</v>
      </c>
      <c r="EU65" s="25"/>
    </row>
    <row r="66" spans="1:151" ht="15" customHeight="1" hidden="1">
      <c r="A66" s="71">
        <v>0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>
        <v>0</v>
      </c>
      <c r="M66" s="71"/>
      <c r="N66" s="71"/>
      <c r="O66" s="71"/>
      <c r="P66" s="71"/>
      <c r="Q66" s="71"/>
      <c r="R66" s="71"/>
      <c r="S66" s="71"/>
      <c r="T66" s="67">
        <f t="shared" si="10"/>
        <v>0</v>
      </c>
      <c r="U66" s="67"/>
      <c r="V66" s="67"/>
      <c r="W66" s="67"/>
      <c r="X66" s="67"/>
      <c r="Y66" s="67"/>
      <c r="Z66" s="67"/>
      <c r="AA66" s="67"/>
      <c r="AB66" s="67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71">
        <v>0</v>
      </c>
      <c r="AP66" s="71"/>
      <c r="AQ66" s="71"/>
      <c r="AR66" s="71"/>
      <c r="AS66" s="71"/>
      <c r="AT66" s="71"/>
      <c r="AU66" s="71"/>
      <c r="AV66" s="71"/>
      <c r="AW66" s="71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71">
        <v>0</v>
      </c>
      <c r="BR66" s="71"/>
      <c r="BS66" s="71"/>
      <c r="BT66" s="71"/>
      <c r="BU66" s="71"/>
      <c r="BV66" s="71"/>
      <c r="BW66" s="71"/>
      <c r="BX66" s="71">
        <v>0</v>
      </c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71">
        <v>0</v>
      </c>
      <c r="CV66" s="71"/>
      <c r="CW66" s="71"/>
      <c r="CX66" s="71"/>
      <c r="CY66" s="71"/>
      <c r="CZ66" s="71"/>
      <c r="DA66" s="71"/>
      <c r="DB66" s="71"/>
      <c r="DC66" s="71"/>
      <c r="DD66" s="156">
        <v>0</v>
      </c>
      <c r="DE66" s="156"/>
      <c r="DF66" s="156"/>
      <c r="DG66" s="156"/>
      <c r="DH66" s="156"/>
      <c r="DI66" s="156"/>
      <c r="DJ66" s="156"/>
      <c r="DK66" s="156"/>
      <c r="DL66" s="69">
        <f t="shared" si="12"/>
        <v>0</v>
      </c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116">
        <f t="shared" si="11"/>
        <v>0</v>
      </c>
      <c r="EH66" s="117"/>
      <c r="EI66" s="117"/>
      <c r="EJ66" s="117"/>
      <c r="EK66" s="117"/>
      <c r="EL66" s="118"/>
      <c r="EM66" s="85">
        <f t="shared" si="7"/>
        <v>0</v>
      </c>
      <c r="EN66" s="107"/>
      <c r="EO66" s="107"/>
      <c r="EP66" s="107"/>
      <c r="EQ66" s="107"/>
      <c r="ER66" s="107"/>
      <c r="ES66" s="19">
        <f t="shared" si="8"/>
        <v>0</v>
      </c>
      <c r="ET66" s="17">
        <f t="shared" si="9"/>
        <v>0</v>
      </c>
      <c r="EU66" s="25"/>
    </row>
    <row r="67" spans="1:151" ht="15" customHeight="1">
      <c r="A67" s="121" t="s">
        <v>53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5"/>
      <c r="AN67" s="5"/>
      <c r="AO67" s="67">
        <f>SUM(AO50:AW66)</f>
        <v>0</v>
      </c>
      <c r="AP67" s="67"/>
      <c r="AQ67" s="67"/>
      <c r="AR67" s="67"/>
      <c r="AS67" s="67"/>
      <c r="AT67" s="67"/>
      <c r="AU67" s="67"/>
      <c r="AV67" s="67"/>
      <c r="AW67" s="67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67">
        <f>SUM(CU50:DC66)</f>
        <v>0</v>
      </c>
      <c r="CV67" s="67"/>
      <c r="CW67" s="67"/>
      <c r="CX67" s="67"/>
      <c r="CY67" s="67"/>
      <c r="CZ67" s="67"/>
      <c r="DA67" s="67"/>
      <c r="DB67" s="67"/>
      <c r="DC67" s="67"/>
      <c r="DD67" s="5"/>
      <c r="DE67" s="5"/>
      <c r="DF67" s="5"/>
      <c r="DG67" s="5"/>
      <c r="DH67" s="5"/>
      <c r="DI67" s="5"/>
      <c r="DJ67" s="5"/>
      <c r="DK67" s="5"/>
      <c r="DL67" s="67">
        <f>SUM(DL50:EF66)</f>
        <v>250</v>
      </c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21"/>
    </row>
    <row r="68" spans="1:151" ht="15" customHeight="1">
      <c r="A68" s="124" t="s">
        <v>54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5"/>
      <c r="AN68" s="5"/>
      <c r="AO68" s="67">
        <f>BR34+AO67</f>
        <v>250</v>
      </c>
      <c r="AP68" s="67"/>
      <c r="AQ68" s="67"/>
      <c r="AR68" s="67"/>
      <c r="AS68" s="67"/>
      <c r="AT68" s="67"/>
      <c r="AU68" s="67"/>
      <c r="AV68" s="67"/>
      <c r="AW68" s="67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99">
        <v>0</v>
      </c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21"/>
    </row>
    <row r="69" spans="1:151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130"/>
      <c r="EH69" s="131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21"/>
    </row>
    <row r="70" spans="1:151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130"/>
      <c r="EH70" s="131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21"/>
    </row>
    <row r="71" spans="1:151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130"/>
      <c r="EH71" s="131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21"/>
    </row>
    <row r="72" spans="1:151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3"/>
      <c r="ED72" s="87" t="s">
        <v>28</v>
      </c>
      <c r="EE72" s="87"/>
      <c r="EF72" s="88"/>
      <c r="EG72" s="86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21"/>
    </row>
    <row r="73" spans="1:151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87"/>
      <c r="EE73" s="87"/>
      <c r="EF73" s="88"/>
      <c r="EG73" s="86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1"/>
    </row>
    <row r="74" spans="1:151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87"/>
      <c r="EE74" s="87"/>
      <c r="EF74" s="88"/>
      <c r="EG74" s="86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1"/>
    </row>
    <row r="75" spans="1:151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87"/>
      <c r="EE75" s="87"/>
      <c r="EF75" s="88"/>
      <c r="EG75" s="86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1"/>
    </row>
    <row r="76" spans="1:151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89"/>
      <c r="EE76" s="89"/>
      <c r="EF76" s="88"/>
      <c r="EG76" s="86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1"/>
    </row>
    <row r="77" spans="1:151" ht="15" customHeight="1">
      <c r="A77" s="113" t="s">
        <v>55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21"/>
    </row>
    <row r="78" spans="1:151" ht="47.25" customHeight="1">
      <c r="A78" s="115" t="s">
        <v>34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 t="s">
        <v>35</v>
      </c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 t="s">
        <v>36</v>
      </c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 t="s">
        <v>37</v>
      </c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3" t="s">
        <v>38</v>
      </c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21"/>
    </row>
    <row r="79" spans="1:151" ht="24.75" customHeight="1">
      <c r="A79" s="101" t="s">
        <v>41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3"/>
      <c r="L79" s="101" t="s">
        <v>49</v>
      </c>
      <c r="M79" s="102"/>
      <c r="N79" s="102"/>
      <c r="O79" s="102"/>
      <c r="P79" s="102"/>
      <c r="Q79" s="102"/>
      <c r="R79" s="102"/>
      <c r="S79" s="103"/>
      <c r="T79" s="93" t="s">
        <v>50</v>
      </c>
      <c r="U79" s="94"/>
      <c r="V79" s="94"/>
      <c r="W79" s="94"/>
      <c r="X79" s="94"/>
      <c r="Y79" s="94"/>
      <c r="Z79" s="94"/>
      <c r="AA79" s="94"/>
      <c r="AB79" s="95"/>
      <c r="AC79" s="93" t="s">
        <v>42</v>
      </c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5"/>
      <c r="AO79" s="93" t="s">
        <v>43</v>
      </c>
      <c r="AP79" s="94"/>
      <c r="AQ79" s="94"/>
      <c r="AR79" s="94"/>
      <c r="AS79" s="94"/>
      <c r="AT79" s="94"/>
      <c r="AU79" s="94"/>
      <c r="AV79" s="94"/>
      <c r="AW79" s="95"/>
      <c r="AX79" s="93" t="s">
        <v>44</v>
      </c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5"/>
      <c r="BQ79" s="101" t="s">
        <v>49</v>
      </c>
      <c r="BR79" s="102"/>
      <c r="BS79" s="102"/>
      <c r="BT79" s="102"/>
      <c r="BU79" s="102"/>
      <c r="BV79" s="102"/>
      <c r="BW79" s="103"/>
      <c r="BX79" s="93" t="s">
        <v>45</v>
      </c>
      <c r="BY79" s="94"/>
      <c r="BZ79" s="94"/>
      <c r="CA79" s="94"/>
      <c r="CB79" s="94"/>
      <c r="CC79" s="94"/>
      <c r="CD79" s="94"/>
      <c r="CE79" s="94"/>
      <c r="CF79" s="94"/>
      <c r="CG79" s="94"/>
      <c r="CH79" s="95"/>
      <c r="CI79" s="93" t="s">
        <v>42</v>
      </c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5"/>
      <c r="CU79" s="93" t="s">
        <v>46</v>
      </c>
      <c r="CV79" s="94"/>
      <c r="CW79" s="94"/>
      <c r="CX79" s="94"/>
      <c r="CY79" s="94"/>
      <c r="CZ79" s="94"/>
      <c r="DA79" s="94"/>
      <c r="DB79" s="94"/>
      <c r="DC79" s="95"/>
      <c r="DD79" s="101" t="s">
        <v>49</v>
      </c>
      <c r="DE79" s="102"/>
      <c r="DF79" s="102"/>
      <c r="DG79" s="102"/>
      <c r="DH79" s="102"/>
      <c r="DI79" s="102"/>
      <c r="DJ79" s="102"/>
      <c r="DK79" s="103"/>
      <c r="DL79" s="101" t="s">
        <v>56</v>
      </c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2"/>
      <c r="ED79" s="102"/>
      <c r="EE79" s="102"/>
      <c r="EF79" s="103"/>
      <c r="EG79" s="140" t="s">
        <v>60</v>
      </c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14" t="s">
        <v>61</v>
      </c>
      <c r="ET79" s="114"/>
      <c r="EU79" s="21"/>
    </row>
    <row r="80" spans="1:151" ht="33.75" customHeight="1">
      <c r="A80" s="104"/>
      <c r="B80" s="105"/>
      <c r="C80" s="105"/>
      <c r="D80" s="105"/>
      <c r="E80" s="105"/>
      <c r="F80" s="105"/>
      <c r="G80" s="105"/>
      <c r="H80" s="105"/>
      <c r="I80" s="105"/>
      <c r="J80" s="105"/>
      <c r="K80" s="106"/>
      <c r="L80" s="104"/>
      <c r="M80" s="105"/>
      <c r="N80" s="105"/>
      <c r="O80" s="105"/>
      <c r="P80" s="105"/>
      <c r="Q80" s="105"/>
      <c r="R80" s="105"/>
      <c r="S80" s="106"/>
      <c r="T80" s="96"/>
      <c r="U80" s="97"/>
      <c r="V80" s="97"/>
      <c r="W80" s="97"/>
      <c r="X80" s="97"/>
      <c r="Y80" s="97"/>
      <c r="Z80" s="97"/>
      <c r="AA80" s="97"/>
      <c r="AB80" s="98"/>
      <c r="AC80" s="96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8"/>
      <c r="AO80" s="96"/>
      <c r="AP80" s="97"/>
      <c r="AQ80" s="97"/>
      <c r="AR80" s="97"/>
      <c r="AS80" s="97"/>
      <c r="AT80" s="97"/>
      <c r="AU80" s="97"/>
      <c r="AV80" s="97"/>
      <c r="AW80" s="98"/>
      <c r="AX80" s="96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8"/>
      <c r="BQ80" s="104"/>
      <c r="BR80" s="105"/>
      <c r="BS80" s="105"/>
      <c r="BT80" s="105"/>
      <c r="BU80" s="105"/>
      <c r="BV80" s="105"/>
      <c r="BW80" s="106"/>
      <c r="BX80" s="96"/>
      <c r="BY80" s="97"/>
      <c r="BZ80" s="97"/>
      <c r="CA80" s="97"/>
      <c r="CB80" s="97"/>
      <c r="CC80" s="97"/>
      <c r="CD80" s="97"/>
      <c r="CE80" s="97"/>
      <c r="CF80" s="97"/>
      <c r="CG80" s="97"/>
      <c r="CH80" s="98"/>
      <c r="CI80" s="96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8"/>
      <c r="CU80" s="96"/>
      <c r="CV80" s="97"/>
      <c r="CW80" s="97"/>
      <c r="CX80" s="97"/>
      <c r="CY80" s="97"/>
      <c r="CZ80" s="97"/>
      <c r="DA80" s="97"/>
      <c r="DB80" s="97"/>
      <c r="DC80" s="98"/>
      <c r="DD80" s="104"/>
      <c r="DE80" s="105"/>
      <c r="DF80" s="105"/>
      <c r="DG80" s="105"/>
      <c r="DH80" s="105"/>
      <c r="DI80" s="105"/>
      <c r="DJ80" s="105"/>
      <c r="DK80" s="106"/>
      <c r="DL80" s="104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5"/>
      <c r="EF80" s="106"/>
      <c r="EG80" s="142" t="s">
        <v>63</v>
      </c>
      <c r="EH80" s="145"/>
      <c r="EI80" s="145"/>
      <c r="EJ80" s="145"/>
      <c r="EK80" s="145"/>
      <c r="EL80" s="146"/>
      <c r="EM80" s="142" t="s">
        <v>40</v>
      </c>
      <c r="EN80" s="143"/>
      <c r="EO80" s="143"/>
      <c r="EP80" s="143"/>
      <c r="EQ80" s="143"/>
      <c r="ER80" s="144"/>
      <c r="ES80" s="16" t="s">
        <v>39</v>
      </c>
      <c r="ET80" s="16" t="s">
        <v>40</v>
      </c>
      <c r="EU80" s="21"/>
    </row>
    <row r="81" spans="1:151" ht="15" customHeight="1">
      <c r="A81" s="81">
        <v>33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>
        <v>34</v>
      </c>
      <c r="M81" s="81"/>
      <c r="N81" s="81"/>
      <c r="O81" s="81"/>
      <c r="P81" s="81"/>
      <c r="Q81" s="81"/>
      <c r="R81" s="81"/>
      <c r="S81" s="81"/>
      <c r="T81" s="81">
        <v>35</v>
      </c>
      <c r="U81" s="81"/>
      <c r="V81" s="81"/>
      <c r="W81" s="81"/>
      <c r="X81" s="81"/>
      <c r="Y81" s="81"/>
      <c r="Z81" s="81"/>
      <c r="AA81" s="81"/>
      <c r="AB81" s="81"/>
      <c r="AC81" s="81">
        <v>36</v>
      </c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>
        <v>37</v>
      </c>
      <c r="AP81" s="81"/>
      <c r="AQ81" s="81"/>
      <c r="AR81" s="81"/>
      <c r="AS81" s="81"/>
      <c r="AT81" s="81"/>
      <c r="AU81" s="81"/>
      <c r="AV81" s="81"/>
      <c r="AW81" s="81"/>
      <c r="AX81" s="81">
        <v>38</v>
      </c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>
        <v>39</v>
      </c>
      <c r="BR81" s="81"/>
      <c r="BS81" s="81"/>
      <c r="BT81" s="81"/>
      <c r="BU81" s="81"/>
      <c r="BV81" s="81"/>
      <c r="BW81" s="81"/>
      <c r="BX81" s="81">
        <v>40</v>
      </c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>
        <v>41</v>
      </c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>
        <v>42</v>
      </c>
      <c r="CV81" s="81"/>
      <c r="CW81" s="81"/>
      <c r="CX81" s="81"/>
      <c r="CY81" s="81"/>
      <c r="CZ81" s="81"/>
      <c r="DA81" s="81"/>
      <c r="DB81" s="81"/>
      <c r="DC81" s="81"/>
      <c r="DD81" s="81">
        <v>43</v>
      </c>
      <c r="DE81" s="81"/>
      <c r="DF81" s="81"/>
      <c r="DG81" s="81"/>
      <c r="DH81" s="81"/>
      <c r="DI81" s="81"/>
      <c r="DJ81" s="81"/>
      <c r="DK81" s="81"/>
      <c r="DL81" s="81">
        <v>44</v>
      </c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>
        <v>45</v>
      </c>
      <c r="EH81" s="81"/>
      <c r="EI81" s="81"/>
      <c r="EJ81" s="81"/>
      <c r="EK81" s="81"/>
      <c r="EL81" s="81"/>
      <c r="EM81" s="82">
        <v>46</v>
      </c>
      <c r="EN81" s="82"/>
      <c r="EO81" s="82"/>
      <c r="EP81" s="82"/>
      <c r="EQ81" s="82"/>
      <c r="ER81" s="83"/>
      <c r="ES81" s="13" t="s">
        <v>68</v>
      </c>
      <c r="ET81" s="13" t="s">
        <v>69</v>
      </c>
      <c r="EU81" s="21"/>
    </row>
    <row r="82" spans="1:151" ht="15" customHeight="1" hidden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67"/>
      <c r="U82" s="67"/>
      <c r="V82" s="67"/>
      <c r="W82" s="67"/>
      <c r="X82" s="67"/>
      <c r="Y82" s="67"/>
      <c r="Z82" s="67"/>
      <c r="AA82" s="67"/>
      <c r="AB82" s="67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71"/>
      <c r="AP82" s="71"/>
      <c r="AQ82" s="71"/>
      <c r="AR82" s="71"/>
      <c r="AS82" s="71"/>
      <c r="AT82" s="71"/>
      <c r="AU82" s="71"/>
      <c r="AV82" s="71"/>
      <c r="AW82" s="71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71"/>
      <c r="EH82" s="71"/>
      <c r="EI82" s="71"/>
      <c r="EJ82" s="71"/>
      <c r="EK82" s="71"/>
      <c r="EL82" s="71"/>
      <c r="EM82" s="119"/>
      <c r="EN82" s="119"/>
      <c r="EO82" s="119"/>
      <c r="EP82" s="119"/>
      <c r="EQ82" s="119"/>
      <c r="ER82" s="120"/>
      <c r="ES82" s="15"/>
      <c r="ET82" s="15"/>
      <c r="EU82" s="18">
        <f>ROUND(IF(BX82=0,0,IF(AO82=0,0,CU82/BX82*BQ82)),2)</f>
        <v>0</v>
      </c>
    </row>
    <row r="83" spans="1:151" ht="15" customHeight="1">
      <c r="A83" s="71">
        <v>0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>
        <v>0</v>
      </c>
      <c r="M83" s="71"/>
      <c r="N83" s="71"/>
      <c r="O83" s="71"/>
      <c r="P83" s="71"/>
      <c r="Q83" s="71"/>
      <c r="R83" s="71"/>
      <c r="S83" s="71"/>
      <c r="T83" s="67">
        <f>ROUND(A83*L83,0)</f>
        <v>0</v>
      </c>
      <c r="U83" s="67"/>
      <c r="V83" s="67"/>
      <c r="W83" s="67"/>
      <c r="X83" s="67"/>
      <c r="Y83" s="67"/>
      <c r="Z83" s="67"/>
      <c r="AA83" s="67"/>
      <c r="AB83" s="67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71">
        <v>0</v>
      </c>
      <c r="AP83" s="71"/>
      <c r="AQ83" s="71"/>
      <c r="AR83" s="71"/>
      <c r="AS83" s="71"/>
      <c r="AT83" s="71"/>
      <c r="AU83" s="71"/>
      <c r="AV83" s="71"/>
      <c r="AW83" s="71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71">
        <v>0</v>
      </c>
      <c r="BR83" s="71"/>
      <c r="BS83" s="71"/>
      <c r="BT83" s="71"/>
      <c r="BU83" s="71"/>
      <c r="BV83" s="71"/>
      <c r="BW83" s="71"/>
      <c r="BX83" s="71">
        <v>0</v>
      </c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71">
        <v>0</v>
      </c>
      <c r="CV83" s="71"/>
      <c r="CW83" s="71"/>
      <c r="CX83" s="71"/>
      <c r="CY83" s="71"/>
      <c r="CZ83" s="71"/>
      <c r="DA83" s="71"/>
      <c r="DB83" s="71"/>
      <c r="DC83" s="71"/>
      <c r="DD83" s="156">
        <v>0</v>
      </c>
      <c r="DE83" s="156"/>
      <c r="DF83" s="156"/>
      <c r="DG83" s="156"/>
      <c r="DH83" s="156"/>
      <c r="DI83" s="156"/>
      <c r="DJ83" s="156"/>
      <c r="DK83" s="156"/>
      <c r="DL83" s="85">
        <f aca="true" t="shared" si="13" ref="DL83:DL99">ROUND(IF(AO50+BR17+AO83&lt;BA17+AH17+T50+T83,BR17+AO50+AO83,DD83*A50+DD83*AN17+DD83*EU17+DD83*A83),0)</f>
        <v>250</v>
      </c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7"/>
      <c r="EF83" s="108"/>
      <c r="EG83" s="85">
        <f aca="true" t="shared" si="14" ref="EG83:EG99">ROUND(EG50+L83-DD83,2)</f>
        <v>10</v>
      </c>
      <c r="EH83" s="107"/>
      <c r="EI83" s="107"/>
      <c r="EJ83" s="107"/>
      <c r="EK83" s="107"/>
      <c r="EL83" s="108"/>
      <c r="EM83" s="119">
        <f aca="true" t="shared" si="15" ref="EM83:EM99">ROUND(EG83*A83+EG83*A50+EG83*AN17+EG83*EU17,0)</f>
        <v>1000</v>
      </c>
      <c r="EN83" s="119"/>
      <c r="EO83" s="119"/>
      <c r="EP83" s="119"/>
      <c r="EQ83" s="119"/>
      <c r="ER83" s="120"/>
      <c r="ES83" s="19">
        <f aca="true" t="shared" si="16" ref="ES83:ES99">ROUND(IF(A50=0,0,ET83/A50)+IF(AN17=0,0,ET83/AN17)+IF(EU17=0,0,ET83/EU17)+IF(A83=0,0,ET83/A83),2)</f>
        <v>20</v>
      </c>
      <c r="ET83" s="17">
        <f aca="true" t="shared" si="17" ref="ET83:ET99">ET50+T83-AO83</f>
        <v>500</v>
      </c>
      <c r="EU83" s="18"/>
    </row>
    <row r="84" spans="1:151" ht="15" customHeight="1">
      <c r="A84" s="71">
        <v>0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>
        <v>0</v>
      </c>
      <c r="M84" s="71"/>
      <c r="N84" s="71"/>
      <c r="O84" s="71"/>
      <c r="P84" s="71"/>
      <c r="Q84" s="71"/>
      <c r="R84" s="71"/>
      <c r="S84" s="71"/>
      <c r="T84" s="67">
        <f aca="true" t="shared" si="18" ref="T84:T99">ROUND(A84*L84,0)</f>
        <v>0</v>
      </c>
      <c r="U84" s="67"/>
      <c r="V84" s="67"/>
      <c r="W84" s="67"/>
      <c r="X84" s="67"/>
      <c r="Y84" s="67"/>
      <c r="Z84" s="67"/>
      <c r="AA84" s="67"/>
      <c r="AB84" s="67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71">
        <v>0</v>
      </c>
      <c r="AP84" s="71"/>
      <c r="AQ84" s="71"/>
      <c r="AR84" s="71"/>
      <c r="AS84" s="71"/>
      <c r="AT84" s="71"/>
      <c r="AU84" s="71"/>
      <c r="AV84" s="71"/>
      <c r="AW84" s="71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71">
        <v>0</v>
      </c>
      <c r="BR84" s="71"/>
      <c r="BS84" s="71"/>
      <c r="BT84" s="71"/>
      <c r="BU84" s="71"/>
      <c r="BV84" s="71"/>
      <c r="BW84" s="71"/>
      <c r="BX84" s="71">
        <v>0</v>
      </c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71">
        <v>0</v>
      </c>
      <c r="CV84" s="71"/>
      <c r="CW84" s="71"/>
      <c r="CX84" s="71"/>
      <c r="CY84" s="71"/>
      <c r="CZ84" s="71"/>
      <c r="DA84" s="71"/>
      <c r="DB84" s="71"/>
      <c r="DC84" s="71"/>
      <c r="DD84" s="156">
        <v>0</v>
      </c>
      <c r="DE84" s="156"/>
      <c r="DF84" s="156"/>
      <c r="DG84" s="156"/>
      <c r="DH84" s="156"/>
      <c r="DI84" s="156"/>
      <c r="DJ84" s="156"/>
      <c r="DK84" s="156"/>
      <c r="DL84" s="85">
        <f t="shared" si="13"/>
        <v>0</v>
      </c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8"/>
      <c r="EG84" s="85">
        <f>ROUND(EG51+L84-DD84,2)</f>
        <v>0</v>
      </c>
      <c r="EH84" s="107"/>
      <c r="EI84" s="107"/>
      <c r="EJ84" s="107"/>
      <c r="EK84" s="107"/>
      <c r="EL84" s="108"/>
      <c r="EM84" s="119">
        <f t="shared" si="15"/>
        <v>0</v>
      </c>
      <c r="EN84" s="119"/>
      <c r="EO84" s="119"/>
      <c r="EP84" s="119"/>
      <c r="EQ84" s="119"/>
      <c r="ER84" s="120"/>
      <c r="ES84" s="19">
        <f t="shared" si="16"/>
        <v>0</v>
      </c>
      <c r="ET84" s="17">
        <f t="shared" si="17"/>
        <v>0</v>
      </c>
      <c r="EU84" s="18"/>
    </row>
    <row r="85" spans="1:151" ht="15" customHeight="1">
      <c r="A85" s="71">
        <v>0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>
        <v>0</v>
      </c>
      <c r="M85" s="71"/>
      <c r="N85" s="71"/>
      <c r="O85" s="71"/>
      <c r="P85" s="71"/>
      <c r="Q85" s="71"/>
      <c r="R85" s="71"/>
      <c r="S85" s="71"/>
      <c r="T85" s="67">
        <f t="shared" si="18"/>
        <v>0</v>
      </c>
      <c r="U85" s="67"/>
      <c r="V85" s="67"/>
      <c r="W85" s="67"/>
      <c r="X85" s="67"/>
      <c r="Y85" s="67"/>
      <c r="Z85" s="67"/>
      <c r="AA85" s="67"/>
      <c r="AB85" s="67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71">
        <v>0</v>
      </c>
      <c r="AP85" s="71"/>
      <c r="AQ85" s="71"/>
      <c r="AR85" s="71"/>
      <c r="AS85" s="71"/>
      <c r="AT85" s="71"/>
      <c r="AU85" s="71"/>
      <c r="AV85" s="71"/>
      <c r="AW85" s="71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71">
        <v>0</v>
      </c>
      <c r="BR85" s="71"/>
      <c r="BS85" s="71"/>
      <c r="BT85" s="71"/>
      <c r="BU85" s="71"/>
      <c r="BV85" s="71"/>
      <c r="BW85" s="71"/>
      <c r="BX85" s="71">
        <v>0</v>
      </c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71">
        <v>0</v>
      </c>
      <c r="CV85" s="71"/>
      <c r="CW85" s="71"/>
      <c r="CX85" s="71"/>
      <c r="CY85" s="71"/>
      <c r="CZ85" s="71"/>
      <c r="DA85" s="71"/>
      <c r="DB85" s="71"/>
      <c r="DC85" s="71"/>
      <c r="DD85" s="156">
        <v>0</v>
      </c>
      <c r="DE85" s="156"/>
      <c r="DF85" s="156"/>
      <c r="DG85" s="156"/>
      <c r="DH85" s="156"/>
      <c r="DI85" s="156"/>
      <c r="DJ85" s="156"/>
      <c r="DK85" s="156"/>
      <c r="DL85" s="85">
        <f t="shared" si="13"/>
        <v>0</v>
      </c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8"/>
      <c r="EG85" s="85">
        <f t="shared" si="14"/>
        <v>0</v>
      </c>
      <c r="EH85" s="107"/>
      <c r="EI85" s="107"/>
      <c r="EJ85" s="107"/>
      <c r="EK85" s="107"/>
      <c r="EL85" s="108"/>
      <c r="EM85" s="119">
        <f t="shared" si="15"/>
        <v>0</v>
      </c>
      <c r="EN85" s="119"/>
      <c r="EO85" s="119"/>
      <c r="EP85" s="119"/>
      <c r="EQ85" s="119"/>
      <c r="ER85" s="120"/>
      <c r="ES85" s="19">
        <f t="shared" si="16"/>
        <v>0</v>
      </c>
      <c r="ET85" s="17">
        <f t="shared" si="17"/>
        <v>0</v>
      </c>
      <c r="EU85" s="18"/>
    </row>
    <row r="86" spans="1:151" ht="15" customHeight="1">
      <c r="A86" s="71">
        <v>0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>
        <v>0</v>
      </c>
      <c r="M86" s="71"/>
      <c r="N86" s="71"/>
      <c r="O86" s="71"/>
      <c r="P86" s="71"/>
      <c r="Q86" s="71"/>
      <c r="R86" s="71"/>
      <c r="S86" s="71"/>
      <c r="T86" s="67">
        <f t="shared" si="18"/>
        <v>0</v>
      </c>
      <c r="U86" s="67"/>
      <c r="V86" s="67"/>
      <c r="W86" s="67"/>
      <c r="X86" s="67"/>
      <c r="Y86" s="67"/>
      <c r="Z86" s="67"/>
      <c r="AA86" s="67"/>
      <c r="AB86" s="67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71">
        <v>0</v>
      </c>
      <c r="AP86" s="71"/>
      <c r="AQ86" s="71"/>
      <c r="AR86" s="71"/>
      <c r="AS86" s="71"/>
      <c r="AT86" s="71"/>
      <c r="AU86" s="71"/>
      <c r="AV86" s="71"/>
      <c r="AW86" s="71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71">
        <v>0</v>
      </c>
      <c r="BR86" s="71"/>
      <c r="BS86" s="71"/>
      <c r="BT86" s="71"/>
      <c r="BU86" s="71"/>
      <c r="BV86" s="71"/>
      <c r="BW86" s="71"/>
      <c r="BX86" s="71">
        <v>0</v>
      </c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71">
        <v>0</v>
      </c>
      <c r="CV86" s="71"/>
      <c r="CW86" s="71"/>
      <c r="CX86" s="71"/>
      <c r="CY86" s="71"/>
      <c r="CZ86" s="71"/>
      <c r="DA86" s="71"/>
      <c r="DB86" s="71"/>
      <c r="DC86" s="71"/>
      <c r="DD86" s="156">
        <v>0</v>
      </c>
      <c r="DE86" s="156"/>
      <c r="DF86" s="156"/>
      <c r="DG86" s="156"/>
      <c r="DH86" s="156"/>
      <c r="DI86" s="156"/>
      <c r="DJ86" s="156"/>
      <c r="DK86" s="156"/>
      <c r="DL86" s="85">
        <f t="shared" si="13"/>
        <v>0</v>
      </c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8"/>
      <c r="EG86" s="85">
        <f t="shared" si="14"/>
        <v>0</v>
      </c>
      <c r="EH86" s="107"/>
      <c r="EI86" s="107"/>
      <c r="EJ86" s="107"/>
      <c r="EK86" s="107"/>
      <c r="EL86" s="108"/>
      <c r="EM86" s="119">
        <f t="shared" si="15"/>
        <v>0</v>
      </c>
      <c r="EN86" s="119"/>
      <c r="EO86" s="119"/>
      <c r="EP86" s="119"/>
      <c r="EQ86" s="119"/>
      <c r="ER86" s="120"/>
      <c r="ES86" s="19">
        <f t="shared" si="16"/>
        <v>0</v>
      </c>
      <c r="ET86" s="17">
        <f t="shared" si="17"/>
        <v>0</v>
      </c>
      <c r="EU86" s="18"/>
    </row>
    <row r="87" spans="1:151" ht="15" customHeight="1">
      <c r="A87" s="71">
        <v>0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>
        <v>0</v>
      </c>
      <c r="M87" s="71"/>
      <c r="N87" s="71"/>
      <c r="O87" s="71"/>
      <c r="P87" s="71"/>
      <c r="Q87" s="71"/>
      <c r="R87" s="71"/>
      <c r="S87" s="71"/>
      <c r="T87" s="67">
        <f t="shared" si="18"/>
        <v>0</v>
      </c>
      <c r="U87" s="67"/>
      <c r="V87" s="67"/>
      <c r="W87" s="67"/>
      <c r="X87" s="67"/>
      <c r="Y87" s="67"/>
      <c r="Z87" s="67"/>
      <c r="AA87" s="67"/>
      <c r="AB87" s="67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71">
        <v>0</v>
      </c>
      <c r="AP87" s="71"/>
      <c r="AQ87" s="71"/>
      <c r="AR87" s="71"/>
      <c r="AS87" s="71"/>
      <c r="AT87" s="71"/>
      <c r="AU87" s="71"/>
      <c r="AV87" s="71"/>
      <c r="AW87" s="71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71">
        <v>0</v>
      </c>
      <c r="BR87" s="71"/>
      <c r="BS87" s="71"/>
      <c r="BT87" s="71"/>
      <c r="BU87" s="71"/>
      <c r="BV87" s="71"/>
      <c r="BW87" s="71"/>
      <c r="BX87" s="71">
        <v>0</v>
      </c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71">
        <v>0</v>
      </c>
      <c r="CV87" s="71"/>
      <c r="CW87" s="71"/>
      <c r="CX87" s="71"/>
      <c r="CY87" s="71"/>
      <c r="CZ87" s="71"/>
      <c r="DA87" s="71"/>
      <c r="DB87" s="71"/>
      <c r="DC87" s="71"/>
      <c r="DD87" s="156">
        <v>0</v>
      </c>
      <c r="DE87" s="156"/>
      <c r="DF87" s="156"/>
      <c r="DG87" s="156"/>
      <c r="DH87" s="156"/>
      <c r="DI87" s="156"/>
      <c r="DJ87" s="156"/>
      <c r="DK87" s="156"/>
      <c r="DL87" s="85">
        <f t="shared" si="13"/>
        <v>0</v>
      </c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8"/>
      <c r="EG87" s="85">
        <f t="shared" si="14"/>
        <v>0</v>
      </c>
      <c r="EH87" s="107"/>
      <c r="EI87" s="107"/>
      <c r="EJ87" s="107"/>
      <c r="EK87" s="107"/>
      <c r="EL87" s="108"/>
      <c r="EM87" s="119">
        <f t="shared" si="15"/>
        <v>0</v>
      </c>
      <c r="EN87" s="119"/>
      <c r="EO87" s="119"/>
      <c r="EP87" s="119"/>
      <c r="EQ87" s="119"/>
      <c r="ER87" s="120"/>
      <c r="ES87" s="19">
        <f t="shared" si="16"/>
        <v>0</v>
      </c>
      <c r="ET87" s="17">
        <f t="shared" si="17"/>
        <v>0</v>
      </c>
      <c r="EU87" s="18"/>
    </row>
    <row r="88" spans="1:151" ht="15" customHeight="1">
      <c r="A88" s="71">
        <v>0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>
        <v>0</v>
      </c>
      <c r="M88" s="71"/>
      <c r="N88" s="71"/>
      <c r="O88" s="71"/>
      <c r="P88" s="71"/>
      <c r="Q88" s="71"/>
      <c r="R88" s="71"/>
      <c r="S88" s="71"/>
      <c r="T88" s="67">
        <f t="shared" si="18"/>
        <v>0</v>
      </c>
      <c r="U88" s="67"/>
      <c r="V88" s="67"/>
      <c r="W88" s="67"/>
      <c r="X88" s="67"/>
      <c r="Y88" s="67"/>
      <c r="Z88" s="67"/>
      <c r="AA88" s="67"/>
      <c r="AB88" s="67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71">
        <v>0</v>
      </c>
      <c r="AP88" s="71"/>
      <c r="AQ88" s="71"/>
      <c r="AR88" s="71"/>
      <c r="AS88" s="71"/>
      <c r="AT88" s="71"/>
      <c r="AU88" s="71"/>
      <c r="AV88" s="71"/>
      <c r="AW88" s="71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71">
        <v>0</v>
      </c>
      <c r="BR88" s="71"/>
      <c r="BS88" s="71"/>
      <c r="BT88" s="71"/>
      <c r="BU88" s="71"/>
      <c r="BV88" s="71"/>
      <c r="BW88" s="71"/>
      <c r="BX88" s="71">
        <v>0</v>
      </c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71">
        <v>0</v>
      </c>
      <c r="CV88" s="71"/>
      <c r="CW88" s="71"/>
      <c r="CX88" s="71"/>
      <c r="CY88" s="71"/>
      <c r="CZ88" s="71"/>
      <c r="DA88" s="71"/>
      <c r="DB88" s="71"/>
      <c r="DC88" s="71"/>
      <c r="DD88" s="156">
        <v>0</v>
      </c>
      <c r="DE88" s="156"/>
      <c r="DF88" s="156"/>
      <c r="DG88" s="156"/>
      <c r="DH88" s="156"/>
      <c r="DI88" s="156"/>
      <c r="DJ88" s="156"/>
      <c r="DK88" s="156"/>
      <c r="DL88" s="85">
        <f>ROUND(IF(AO55+BR22+AO88&lt;BA22+AH22+T55+T88,BR22+AO55+AO88,DD88*A55+DD88*AN22+DD88*EU22+DD88*A88),0)</f>
        <v>0</v>
      </c>
      <c r="DM88" s="107"/>
      <c r="DN88" s="107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7"/>
      <c r="EF88" s="108"/>
      <c r="EG88" s="85">
        <f t="shared" si="14"/>
        <v>0</v>
      </c>
      <c r="EH88" s="107"/>
      <c r="EI88" s="107"/>
      <c r="EJ88" s="107"/>
      <c r="EK88" s="107"/>
      <c r="EL88" s="108"/>
      <c r="EM88" s="119">
        <f t="shared" si="15"/>
        <v>0</v>
      </c>
      <c r="EN88" s="119"/>
      <c r="EO88" s="119"/>
      <c r="EP88" s="119"/>
      <c r="EQ88" s="119"/>
      <c r="ER88" s="120"/>
      <c r="ES88" s="19">
        <f t="shared" si="16"/>
        <v>0</v>
      </c>
      <c r="ET88" s="17">
        <f t="shared" si="17"/>
        <v>0</v>
      </c>
      <c r="EU88" s="18"/>
    </row>
    <row r="89" spans="1:151" ht="15" customHeight="1">
      <c r="A89" s="71">
        <v>0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>
        <v>0</v>
      </c>
      <c r="M89" s="71"/>
      <c r="N89" s="71"/>
      <c r="O89" s="71"/>
      <c r="P89" s="71"/>
      <c r="Q89" s="71"/>
      <c r="R89" s="71"/>
      <c r="S89" s="71"/>
      <c r="T89" s="67">
        <f t="shared" si="18"/>
        <v>0</v>
      </c>
      <c r="U89" s="67"/>
      <c r="V89" s="67"/>
      <c r="W89" s="67"/>
      <c r="X89" s="67"/>
      <c r="Y89" s="67"/>
      <c r="Z89" s="67"/>
      <c r="AA89" s="67"/>
      <c r="AB89" s="67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71">
        <v>0</v>
      </c>
      <c r="AP89" s="71"/>
      <c r="AQ89" s="71"/>
      <c r="AR89" s="71"/>
      <c r="AS89" s="71"/>
      <c r="AT89" s="71"/>
      <c r="AU89" s="71"/>
      <c r="AV89" s="71"/>
      <c r="AW89" s="71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71">
        <v>0</v>
      </c>
      <c r="BR89" s="71"/>
      <c r="BS89" s="71"/>
      <c r="BT89" s="71"/>
      <c r="BU89" s="71"/>
      <c r="BV89" s="71"/>
      <c r="BW89" s="71"/>
      <c r="BX89" s="71">
        <v>0</v>
      </c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71">
        <v>0</v>
      </c>
      <c r="CV89" s="71"/>
      <c r="CW89" s="71"/>
      <c r="CX89" s="71"/>
      <c r="CY89" s="71"/>
      <c r="CZ89" s="71"/>
      <c r="DA89" s="71"/>
      <c r="DB89" s="71"/>
      <c r="DC89" s="71"/>
      <c r="DD89" s="156">
        <v>0</v>
      </c>
      <c r="DE89" s="156"/>
      <c r="DF89" s="156"/>
      <c r="DG89" s="156"/>
      <c r="DH89" s="156"/>
      <c r="DI89" s="156"/>
      <c r="DJ89" s="156"/>
      <c r="DK89" s="156"/>
      <c r="DL89" s="85">
        <f t="shared" si="13"/>
        <v>0</v>
      </c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107"/>
      <c r="EF89" s="108"/>
      <c r="EG89" s="85">
        <f t="shared" si="14"/>
        <v>0</v>
      </c>
      <c r="EH89" s="107"/>
      <c r="EI89" s="107"/>
      <c r="EJ89" s="107"/>
      <c r="EK89" s="107"/>
      <c r="EL89" s="108"/>
      <c r="EM89" s="119">
        <f t="shared" si="15"/>
        <v>0</v>
      </c>
      <c r="EN89" s="119"/>
      <c r="EO89" s="119"/>
      <c r="EP89" s="119"/>
      <c r="EQ89" s="119"/>
      <c r="ER89" s="120"/>
      <c r="ES89" s="19">
        <f t="shared" si="16"/>
        <v>0</v>
      </c>
      <c r="ET89" s="17">
        <f t="shared" si="17"/>
        <v>0</v>
      </c>
      <c r="EU89" s="18"/>
    </row>
    <row r="90" spans="1:151" ht="15" customHeight="1">
      <c r="A90" s="71">
        <v>0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>
        <v>0</v>
      </c>
      <c r="M90" s="71"/>
      <c r="N90" s="71"/>
      <c r="O90" s="71"/>
      <c r="P90" s="71"/>
      <c r="Q90" s="71"/>
      <c r="R90" s="71"/>
      <c r="S90" s="71"/>
      <c r="T90" s="67">
        <f t="shared" si="18"/>
        <v>0</v>
      </c>
      <c r="U90" s="67"/>
      <c r="V90" s="67"/>
      <c r="W90" s="67"/>
      <c r="X90" s="67"/>
      <c r="Y90" s="67"/>
      <c r="Z90" s="67"/>
      <c r="AA90" s="67"/>
      <c r="AB90" s="67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71">
        <v>0</v>
      </c>
      <c r="AP90" s="71"/>
      <c r="AQ90" s="71"/>
      <c r="AR90" s="71"/>
      <c r="AS90" s="71"/>
      <c r="AT90" s="71"/>
      <c r="AU90" s="71"/>
      <c r="AV90" s="71"/>
      <c r="AW90" s="71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71">
        <v>0</v>
      </c>
      <c r="BR90" s="71"/>
      <c r="BS90" s="71"/>
      <c r="BT90" s="71"/>
      <c r="BU90" s="71"/>
      <c r="BV90" s="71"/>
      <c r="BW90" s="71"/>
      <c r="BX90" s="71">
        <v>0</v>
      </c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71">
        <v>0</v>
      </c>
      <c r="CV90" s="71"/>
      <c r="CW90" s="71"/>
      <c r="CX90" s="71"/>
      <c r="CY90" s="71"/>
      <c r="CZ90" s="71"/>
      <c r="DA90" s="71"/>
      <c r="DB90" s="71"/>
      <c r="DC90" s="71"/>
      <c r="DD90" s="156">
        <v>0</v>
      </c>
      <c r="DE90" s="156"/>
      <c r="DF90" s="156"/>
      <c r="DG90" s="156"/>
      <c r="DH90" s="156"/>
      <c r="DI90" s="156"/>
      <c r="DJ90" s="156"/>
      <c r="DK90" s="156"/>
      <c r="DL90" s="85">
        <f t="shared" si="13"/>
        <v>0</v>
      </c>
      <c r="DM90" s="107"/>
      <c r="DN90" s="107"/>
      <c r="DO90" s="107"/>
      <c r="DP90" s="107"/>
      <c r="DQ90" s="107"/>
      <c r="DR90" s="107"/>
      <c r="DS90" s="107"/>
      <c r="DT90" s="107"/>
      <c r="DU90" s="107"/>
      <c r="DV90" s="107"/>
      <c r="DW90" s="107"/>
      <c r="DX90" s="107"/>
      <c r="DY90" s="107"/>
      <c r="DZ90" s="107"/>
      <c r="EA90" s="107"/>
      <c r="EB90" s="107"/>
      <c r="EC90" s="107"/>
      <c r="ED90" s="107"/>
      <c r="EE90" s="107"/>
      <c r="EF90" s="108"/>
      <c r="EG90" s="85">
        <f t="shared" si="14"/>
        <v>0</v>
      </c>
      <c r="EH90" s="107"/>
      <c r="EI90" s="107"/>
      <c r="EJ90" s="107"/>
      <c r="EK90" s="107"/>
      <c r="EL90" s="108"/>
      <c r="EM90" s="119">
        <f t="shared" si="15"/>
        <v>0</v>
      </c>
      <c r="EN90" s="119"/>
      <c r="EO90" s="119"/>
      <c r="EP90" s="119"/>
      <c r="EQ90" s="119"/>
      <c r="ER90" s="120"/>
      <c r="ES90" s="19">
        <f t="shared" si="16"/>
        <v>0</v>
      </c>
      <c r="ET90" s="17">
        <f t="shared" si="17"/>
        <v>0</v>
      </c>
      <c r="EU90" s="18"/>
    </row>
    <row r="91" spans="1:151" ht="15" customHeight="1">
      <c r="A91" s="71">
        <v>0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>
        <v>0</v>
      </c>
      <c r="M91" s="71"/>
      <c r="N91" s="71"/>
      <c r="O91" s="71"/>
      <c r="P91" s="71"/>
      <c r="Q91" s="71"/>
      <c r="R91" s="71"/>
      <c r="S91" s="71"/>
      <c r="T91" s="67">
        <f t="shared" si="18"/>
        <v>0</v>
      </c>
      <c r="U91" s="67"/>
      <c r="V91" s="67"/>
      <c r="W91" s="67"/>
      <c r="X91" s="67"/>
      <c r="Y91" s="67"/>
      <c r="Z91" s="67"/>
      <c r="AA91" s="67"/>
      <c r="AB91" s="67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71">
        <v>0</v>
      </c>
      <c r="AP91" s="71"/>
      <c r="AQ91" s="71"/>
      <c r="AR91" s="71"/>
      <c r="AS91" s="71"/>
      <c r="AT91" s="71"/>
      <c r="AU91" s="71"/>
      <c r="AV91" s="71"/>
      <c r="AW91" s="71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71">
        <v>0</v>
      </c>
      <c r="BR91" s="71"/>
      <c r="BS91" s="71"/>
      <c r="BT91" s="71"/>
      <c r="BU91" s="71"/>
      <c r="BV91" s="71"/>
      <c r="BW91" s="71"/>
      <c r="BX91" s="71">
        <v>0</v>
      </c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71">
        <v>0</v>
      </c>
      <c r="CV91" s="71"/>
      <c r="CW91" s="71"/>
      <c r="CX91" s="71"/>
      <c r="CY91" s="71"/>
      <c r="CZ91" s="71"/>
      <c r="DA91" s="71"/>
      <c r="DB91" s="71"/>
      <c r="DC91" s="71"/>
      <c r="DD91" s="156">
        <v>0</v>
      </c>
      <c r="DE91" s="156"/>
      <c r="DF91" s="156"/>
      <c r="DG91" s="156"/>
      <c r="DH91" s="156"/>
      <c r="DI91" s="156"/>
      <c r="DJ91" s="156"/>
      <c r="DK91" s="156"/>
      <c r="DL91" s="85">
        <f t="shared" si="13"/>
        <v>0</v>
      </c>
      <c r="DM91" s="107"/>
      <c r="DN91" s="107"/>
      <c r="DO91" s="107"/>
      <c r="DP91" s="107"/>
      <c r="DQ91" s="107"/>
      <c r="DR91" s="107"/>
      <c r="DS91" s="107"/>
      <c r="DT91" s="107"/>
      <c r="DU91" s="107"/>
      <c r="DV91" s="107"/>
      <c r="DW91" s="107"/>
      <c r="DX91" s="107"/>
      <c r="DY91" s="107"/>
      <c r="DZ91" s="107"/>
      <c r="EA91" s="107"/>
      <c r="EB91" s="107"/>
      <c r="EC91" s="107"/>
      <c r="ED91" s="107"/>
      <c r="EE91" s="107"/>
      <c r="EF91" s="108"/>
      <c r="EG91" s="85">
        <f t="shared" si="14"/>
        <v>0</v>
      </c>
      <c r="EH91" s="107"/>
      <c r="EI91" s="107"/>
      <c r="EJ91" s="107"/>
      <c r="EK91" s="107"/>
      <c r="EL91" s="108"/>
      <c r="EM91" s="119">
        <f t="shared" si="15"/>
        <v>0</v>
      </c>
      <c r="EN91" s="119"/>
      <c r="EO91" s="119"/>
      <c r="EP91" s="119"/>
      <c r="EQ91" s="119"/>
      <c r="ER91" s="120"/>
      <c r="ES91" s="19">
        <f t="shared" si="16"/>
        <v>0</v>
      </c>
      <c r="ET91" s="17">
        <f t="shared" si="17"/>
        <v>0</v>
      </c>
      <c r="EU91" s="18"/>
    </row>
    <row r="92" spans="1:151" ht="15" customHeight="1">
      <c r="A92" s="71">
        <v>0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>
        <v>0</v>
      </c>
      <c r="M92" s="71"/>
      <c r="N92" s="71"/>
      <c r="O92" s="71"/>
      <c r="P92" s="71"/>
      <c r="Q92" s="71"/>
      <c r="R92" s="71"/>
      <c r="S92" s="71"/>
      <c r="T92" s="67">
        <f t="shared" si="18"/>
        <v>0</v>
      </c>
      <c r="U92" s="67"/>
      <c r="V92" s="67"/>
      <c r="W92" s="67"/>
      <c r="X92" s="67"/>
      <c r="Y92" s="67"/>
      <c r="Z92" s="67"/>
      <c r="AA92" s="67"/>
      <c r="AB92" s="67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71">
        <v>0</v>
      </c>
      <c r="AP92" s="71"/>
      <c r="AQ92" s="71"/>
      <c r="AR92" s="71"/>
      <c r="AS92" s="71"/>
      <c r="AT92" s="71"/>
      <c r="AU92" s="71"/>
      <c r="AV92" s="71"/>
      <c r="AW92" s="71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71">
        <v>0</v>
      </c>
      <c r="BR92" s="71"/>
      <c r="BS92" s="71"/>
      <c r="BT92" s="71"/>
      <c r="BU92" s="71"/>
      <c r="BV92" s="71"/>
      <c r="BW92" s="71"/>
      <c r="BX92" s="71">
        <v>0</v>
      </c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71">
        <v>0</v>
      </c>
      <c r="CV92" s="71"/>
      <c r="CW92" s="71"/>
      <c r="CX92" s="71"/>
      <c r="CY92" s="71"/>
      <c r="CZ92" s="71"/>
      <c r="DA92" s="71"/>
      <c r="DB92" s="71"/>
      <c r="DC92" s="71"/>
      <c r="DD92" s="156">
        <v>0</v>
      </c>
      <c r="DE92" s="156"/>
      <c r="DF92" s="156"/>
      <c r="DG92" s="156"/>
      <c r="DH92" s="156"/>
      <c r="DI92" s="156"/>
      <c r="DJ92" s="156"/>
      <c r="DK92" s="156"/>
      <c r="DL92" s="85">
        <f t="shared" si="13"/>
        <v>0</v>
      </c>
      <c r="DM92" s="107"/>
      <c r="DN92" s="107"/>
      <c r="DO92" s="107"/>
      <c r="DP92" s="107"/>
      <c r="DQ92" s="107"/>
      <c r="DR92" s="107"/>
      <c r="DS92" s="107"/>
      <c r="DT92" s="107"/>
      <c r="DU92" s="107"/>
      <c r="DV92" s="107"/>
      <c r="DW92" s="107"/>
      <c r="DX92" s="107"/>
      <c r="DY92" s="107"/>
      <c r="DZ92" s="107"/>
      <c r="EA92" s="107"/>
      <c r="EB92" s="107"/>
      <c r="EC92" s="107"/>
      <c r="ED92" s="107"/>
      <c r="EE92" s="107"/>
      <c r="EF92" s="108"/>
      <c r="EG92" s="85">
        <f t="shared" si="14"/>
        <v>0</v>
      </c>
      <c r="EH92" s="107"/>
      <c r="EI92" s="107"/>
      <c r="EJ92" s="107"/>
      <c r="EK92" s="107"/>
      <c r="EL92" s="108"/>
      <c r="EM92" s="119">
        <f t="shared" si="15"/>
        <v>0</v>
      </c>
      <c r="EN92" s="119"/>
      <c r="EO92" s="119"/>
      <c r="EP92" s="119"/>
      <c r="EQ92" s="119"/>
      <c r="ER92" s="120"/>
      <c r="ES92" s="19">
        <f t="shared" si="16"/>
        <v>0</v>
      </c>
      <c r="ET92" s="17">
        <f t="shared" si="17"/>
        <v>0</v>
      </c>
      <c r="EU92" s="18"/>
    </row>
    <row r="93" spans="1:151" ht="15" customHeight="1">
      <c r="A93" s="71">
        <v>0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>
        <v>0</v>
      </c>
      <c r="M93" s="71"/>
      <c r="N93" s="71"/>
      <c r="O93" s="71"/>
      <c r="P93" s="71"/>
      <c r="Q93" s="71"/>
      <c r="R93" s="71"/>
      <c r="S93" s="71"/>
      <c r="T93" s="67">
        <f t="shared" si="18"/>
        <v>0</v>
      </c>
      <c r="U93" s="67"/>
      <c r="V93" s="67"/>
      <c r="W93" s="67"/>
      <c r="X93" s="67"/>
      <c r="Y93" s="67"/>
      <c r="Z93" s="67"/>
      <c r="AA93" s="67"/>
      <c r="AB93" s="67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71">
        <v>0</v>
      </c>
      <c r="AP93" s="71"/>
      <c r="AQ93" s="71"/>
      <c r="AR93" s="71"/>
      <c r="AS93" s="71"/>
      <c r="AT93" s="71"/>
      <c r="AU93" s="71"/>
      <c r="AV93" s="71"/>
      <c r="AW93" s="71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71">
        <v>0</v>
      </c>
      <c r="BR93" s="71"/>
      <c r="BS93" s="71"/>
      <c r="BT93" s="71"/>
      <c r="BU93" s="71"/>
      <c r="BV93" s="71"/>
      <c r="BW93" s="71"/>
      <c r="BX93" s="71">
        <v>0</v>
      </c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71">
        <v>0</v>
      </c>
      <c r="CV93" s="71"/>
      <c r="CW93" s="71"/>
      <c r="CX93" s="71"/>
      <c r="CY93" s="71"/>
      <c r="CZ93" s="71"/>
      <c r="DA93" s="71"/>
      <c r="DB93" s="71"/>
      <c r="DC93" s="71"/>
      <c r="DD93" s="156">
        <v>0</v>
      </c>
      <c r="DE93" s="156"/>
      <c r="DF93" s="156"/>
      <c r="DG93" s="156"/>
      <c r="DH93" s="156"/>
      <c r="DI93" s="156"/>
      <c r="DJ93" s="156"/>
      <c r="DK93" s="156"/>
      <c r="DL93" s="85">
        <f t="shared" si="13"/>
        <v>0</v>
      </c>
      <c r="DM93" s="107"/>
      <c r="DN93" s="107"/>
      <c r="DO93" s="107"/>
      <c r="DP93" s="107"/>
      <c r="DQ93" s="107"/>
      <c r="DR93" s="107"/>
      <c r="DS93" s="107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07"/>
      <c r="EE93" s="107"/>
      <c r="EF93" s="108"/>
      <c r="EG93" s="85">
        <f t="shared" si="14"/>
        <v>0</v>
      </c>
      <c r="EH93" s="107"/>
      <c r="EI93" s="107"/>
      <c r="EJ93" s="107"/>
      <c r="EK93" s="107"/>
      <c r="EL93" s="108"/>
      <c r="EM93" s="119">
        <f t="shared" si="15"/>
        <v>0</v>
      </c>
      <c r="EN93" s="119"/>
      <c r="EO93" s="119"/>
      <c r="EP93" s="119"/>
      <c r="EQ93" s="119"/>
      <c r="ER93" s="120"/>
      <c r="ES93" s="19">
        <f t="shared" si="16"/>
        <v>0</v>
      </c>
      <c r="ET93" s="17">
        <f t="shared" si="17"/>
        <v>0</v>
      </c>
      <c r="EU93" s="18"/>
    </row>
    <row r="94" spans="1:151" ht="15" customHeight="1">
      <c r="A94" s="71">
        <v>0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>
        <v>0</v>
      </c>
      <c r="M94" s="71"/>
      <c r="N94" s="71"/>
      <c r="O94" s="71"/>
      <c r="P94" s="71"/>
      <c r="Q94" s="71"/>
      <c r="R94" s="71"/>
      <c r="S94" s="71"/>
      <c r="T94" s="67">
        <f t="shared" si="18"/>
        <v>0</v>
      </c>
      <c r="U94" s="67"/>
      <c r="V94" s="67"/>
      <c r="W94" s="67"/>
      <c r="X94" s="67"/>
      <c r="Y94" s="67"/>
      <c r="Z94" s="67"/>
      <c r="AA94" s="67"/>
      <c r="AB94" s="67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71">
        <v>0</v>
      </c>
      <c r="AP94" s="71"/>
      <c r="AQ94" s="71"/>
      <c r="AR94" s="71"/>
      <c r="AS94" s="71"/>
      <c r="AT94" s="71"/>
      <c r="AU94" s="71"/>
      <c r="AV94" s="71"/>
      <c r="AW94" s="71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71">
        <v>0</v>
      </c>
      <c r="BR94" s="71"/>
      <c r="BS94" s="71"/>
      <c r="BT94" s="71"/>
      <c r="BU94" s="71"/>
      <c r="BV94" s="71"/>
      <c r="BW94" s="71"/>
      <c r="BX94" s="71">
        <v>0</v>
      </c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71">
        <v>0</v>
      </c>
      <c r="CV94" s="71"/>
      <c r="CW94" s="71"/>
      <c r="CX94" s="71"/>
      <c r="CY94" s="71"/>
      <c r="CZ94" s="71"/>
      <c r="DA94" s="71"/>
      <c r="DB94" s="71"/>
      <c r="DC94" s="71"/>
      <c r="DD94" s="156">
        <v>0</v>
      </c>
      <c r="DE94" s="156"/>
      <c r="DF94" s="156"/>
      <c r="DG94" s="156"/>
      <c r="DH94" s="156"/>
      <c r="DI94" s="156"/>
      <c r="DJ94" s="156"/>
      <c r="DK94" s="156"/>
      <c r="DL94" s="85">
        <f t="shared" si="13"/>
        <v>0</v>
      </c>
      <c r="DM94" s="107"/>
      <c r="DN94" s="107"/>
      <c r="DO94" s="107"/>
      <c r="DP94" s="107"/>
      <c r="DQ94" s="107"/>
      <c r="DR94" s="107"/>
      <c r="DS94" s="107"/>
      <c r="DT94" s="107"/>
      <c r="DU94" s="107"/>
      <c r="DV94" s="107"/>
      <c r="DW94" s="107"/>
      <c r="DX94" s="107"/>
      <c r="DY94" s="107"/>
      <c r="DZ94" s="107"/>
      <c r="EA94" s="107"/>
      <c r="EB94" s="107"/>
      <c r="EC94" s="107"/>
      <c r="ED94" s="107"/>
      <c r="EE94" s="107"/>
      <c r="EF94" s="108"/>
      <c r="EG94" s="85">
        <f t="shared" si="14"/>
        <v>0</v>
      </c>
      <c r="EH94" s="107"/>
      <c r="EI94" s="107"/>
      <c r="EJ94" s="107"/>
      <c r="EK94" s="107"/>
      <c r="EL94" s="108"/>
      <c r="EM94" s="119">
        <f t="shared" si="15"/>
        <v>0</v>
      </c>
      <c r="EN94" s="119"/>
      <c r="EO94" s="119"/>
      <c r="EP94" s="119"/>
      <c r="EQ94" s="119"/>
      <c r="ER94" s="120"/>
      <c r="ES94" s="19">
        <f t="shared" si="16"/>
        <v>0</v>
      </c>
      <c r="ET94" s="17">
        <f t="shared" si="17"/>
        <v>0</v>
      </c>
      <c r="EU94" s="18"/>
    </row>
    <row r="95" spans="1:151" ht="15" customHeight="1">
      <c r="A95" s="71">
        <v>0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>
        <v>0</v>
      </c>
      <c r="M95" s="71"/>
      <c r="N95" s="71"/>
      <c r="O95" s="71"/>
      <c r="P95" s="71"/>
      <c r="Q95" s="71"/>
      <c r="R95" s="71"/>
      <c r="S95" s="71"/>
      <c r="T95" s="67">
        <f t="shared" si="18"/>
        <v>0</v>
      </c>
      <c r="U95" s="67"/>
      <c r="V95" s="67"/>
      <c r="W95" s="67"/>
      <c r="X95" s="67"/>
      <c r="Y95" s="67"/>
      <c r="Z95" s="67"/>
      <c r="AA95" s="67"/>
      <c r="AB95" s="67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71">
        <v>0</v>
      </c>
      <c r="AP95" s="71"/>
      <c r="AQ95" s="71"/>
      <c r="AR95" s="71"/>
      <c r="AS95" s="71"/>
      <c r="AT95" s="71"/>
      <c r="AU95" s="71"/>
      <c r="AV95" s="71"/>
      <c r="AW95" s="71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71">
        <v>0</v>
      </c>
      <c r="BR95" s="71"/>
      <c r="BS95" s="71"/>
      <c r="BT95" s="71"/>
      <c r="BU95" s="71"/>
      <c r="BV95" s="71"/>
      <c r="BW95" s="71"/>
      <c r="BX95" s="71">
        <v>0</v>
      </c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71">
        <v>0</v>
      </c>
      <c r="CV95" s="71"/>
      <c r="CW95" s="71"/>
      <c r="CX95" s="71"/>
      <c r="CY95" s="71"/>
      <c r="CZ95" s="71"/>
      <c r="DA95" s="71"/>
      <c r="DB95" s="71"/>
      <c r="DC95" s="71"/>
      <c r="DD95" s="156">
        <v>0</v>
      </c>
      <c r="DE95" s="156"/>
      <c r="DF95" s="156"/>
      <c r="DG95" s="156"/>
      <c r="DH95" s="156"/>
      <c r="DI95" s="156"/>
      <c r="DJ95" s="156"/>
      <c r="DK95" s="156"/>
      <c r="DL95" s="85">
        <f t="shared" si="13"/>
        <v>0</v>
      </c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7"/>
      <c r="EF95" s="108"/>
      <c r="EG95" s="85">
        <f t="shared" si="14"/>
        <v>0</v>
      </c>
      <c r="EH95" s="107"/>
      <c r="EI95" s="107"/>
      <c r="EJ95" s="107"/>
      <c r="EK95" s="107"/>
      <c r="EL95" s="108"/>
      <c r="EM95" s="119">
        <f t="shared" si="15"/>
        <v>0</v>
      </c>
      <c r="EN95" s="119"/>
      <c r="EO95" s="119"/>
      <c r="EP95" s="119"/>
      <c r="EQ95" s="119"/>
      <c r="ER95" s="120"/>
      <c r="ES95" s="19">
        <f t="shared" si="16"/>
        <v>0</v>
      </c>
      <c r="ET95" s="17">
        <f t="shared" si="17"/>
        <v>0</v>
      </c>
      <c r="EU95" s="18"/>
    </row>
    <row r="96" spans="1:151" ht="15" customHeight="1">
      <c r="A96" s="71">
        <v>0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>
        <v>0</v>
      </c>
      <c r="M96" s="71"/>
      <c r="N96" s="71"/>
      <c r="O96" s="71"/>
      <c r="P96" s="71"/>
      <c r="Q96" s="71"/>
      <c r="R96" s="71"/>
      <c r="S96" s="71"/>
      <c r="T96" s="67">
        <f t="shared" si="18"/>
        <v>0</v>
      </c>
      <c r="U96" s="67"/>
      <c r="V96" s="67"/>
      <c r="W96" s="67"/>
      <c r="X96" s="67"/>
      <c r="Y96" s="67"/>
      <c r="Z96" s="67"/>
      <c r="AA96" s="67"/>
      <c r="AB96" s="67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71">
        <v>0</v>
      </c>
      <c r="AP96" s="71"/>
      <c r="AQ96" s="71"/>
      <c r="AR96" s="71"/>
      <c r="AS96" s="71"/>
      <c r="AT96" s="71"/>
      <c r="AU96" s="71"/>
      <c r="AV96" s="71"/>
      <c r="AW96" s="71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71">
        <v>0</v>
      </c>
      <c r="BR96" s="71"/>
      <c r="BS96" s="71"/>
      <c r="BT96" s="71"/>
      <c r="BU96" s="71"/>
      <c r="BV96" s="71"/>
      <c r="BW96" s="71"/>
      <c r="BX96" s="71">
        <v>0</v>
      </c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71">
        <v>0</v>
      </c>
      <c r="CV96" s="71"/>
      <c r="CW96" s="71"/>
      <c r="CX96" s="71"/>
      <c r="CY96" s="71"/>
      <c r="CZ96" s="71"/>
      <c r="DA96" s="71"/>
      <c r="DB96" s="71"/>
      <c r="DC96" s="71"/>
      <c r="DD96" s="156">
        <v>0</v>
      </c>
      <c r="DE96" s="156"/>
      <c r="DF96" s="156"/>
      <c r="DG96" s="156"/>
      <c r="DH96" s="156"/>
      <c r="DI96" s="156"/>
      <c r="DJ96" s="156"/>
      <c r="DK96" s="156"/>
      <c r="DL96" s="85">
        <f t="shared" si="13"/>
        <v>0</v>
      </c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7"/>
      <c r="EF96" s="108"/>
      <c r="EG96" s="85">
        <f t="shared" si="14"/>
        <v>0</v>
      </c>
      <c r="EH96" s="107"/>
      <c r="EI96" s="107"/>
      <c r="EJ96" s="107"/>
      <c r="EK96" s="107"/>
      <c r="EL96" s="108"/>
      <c r="EM96" s="119">
        <f t="shared" si="15"/>
        <v>0</v>
      </c>
      <c r="EN96" s="119"/>
      <c r="EO96" s="119"/>
      <c r="EP96" s="119"/>
      <c r="EQ96" s="119"/>
      <c r="ER96" s="120"/>
      <c r="ES96" s="19">
        <f t="shared" si="16"/>
        <v>0</v>
      </c>
      <c r="ET96" s="17">
        <f t="shared" si="17"/>
        <v>0</v>
      </c>
      <c r="EU96" s="18"/>
    </row>
    <row r="97" spans="1:151" ht="15" customHeight="1">
      <c r="A97" s="71">
        <v>0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>
        <v>0</v>
      </c>
      <c r="M97" s="71"/>
      <c r="N97" s="71"/>
      <c r="O97" s="71"/>
      <c r="P97" s="71"/>
      <c r="Q97" s="71"/>
      <c r="R97" s="71"/>
      <c r="S97" s="71"/>
      <c r="T97" s="67">
        <f t="shared" si="18"/>
        <v>0</v>
      </c>
      <c r="U97" s="67"/>
      <c r="V97" s="67"/>
      <c r="W97" s="67"/>
      <c r="X97" s="67"/>
      <c r="Y97" s="67"/>
      <c r="Z97" s="67"/>
      <c r="AA97" s="67"/>
      <c r="AB97" s="67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71">
        <v>0</v>
      </c>
      <c r="AP97" s="71"/>
      <c r="AQ97" s="71"/>
      <c r="AR97" s="71"/>
      <c r="AS97" s="71"/>
      <c r="AT97" s="71"/>
      <c r="AU97" s="71"/>
      <c r="AV97" s="71"/>
      <c r="AW97" s="71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71">
        <v>0</v>
      </c>
      <c r="BR97" s="71"/>
      <c r="BS97" s="71"/>
      <c r="BT97" s="71"/>
      <c r="BU97" s="71"/>
      <c r="BV97" s="71"/>
      <c r="BW97" s="71"/>
      <c r="BX97" s="71">
        <v>0</v>
      </c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71">
        <v>0</v>
      </c>
      <c r="CV97" s="71"/>
      <c r="CW97" s="71"/>
      <c r="CX97" s="71"/>
      <c r="CY97" s="71"/>
      <c r="CZ97" s="71"/>
      <c r="DA97" s="71"/>
      <c r="DB97" s="71"/>
      <c r="DC97" s="71"/>
      <c r="DD97" s="156">
        <v>0</v>
      </c>
      <c r="DE97" s="156"/>
      <c r="DF97" s="156"/>
      <c r="DG97" s="156"/>
      <c r="DH97" s="156"/>
      <c r="DI97" s="156"/>
      <c r="DJ97" s="156"/>
      <c r="DK97" s="156"/>
      <c r="DL97" s="85">
        <f t="shared" si="13"/>
        <v>0</v>
      </c>
      <c r="DM97" s="107"/>
      <c r="DN97" s="107"/>
      <c r="DO97" s="107"/>
      <c r="DP97" s="107"/>
      <c r="DQ97" s="107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7"/>
      <c r="ED97" s="107"/>
      <c r="EE97" s="107"/>
      <c r="EF97" s="108"/>
      <c r="EG97" s="85">
        <f t="shared" si="14"/>
        <v>0</v>
      </c>
      <c r="EH97" s="107"/>
      <c r="EI97" s="107"/>
      <c r="EJ97" s="107"/>
      <c r="EK97" s="107"/>
      <c r="EL97" s="108"/>
      <c r="EM97" s="119">
        <f t="shared" si="15"/>
        <v>0</v>
      </c>
      <c r="EN97" s="119"/>
      <c r="EO97" s="119"/>
      <c r="EP97" s="119"/>
      <c r="EQ97" s="119"/>
      <c r="ER97" s="120"/>
      <c r="ES97" s="19">
        <f t="shared" si="16"/>
        <v>0</v>
      </c>
      <c r="ET97" s="17">
        <f t="shared" si="17"/>
        <v>0</v>
      </c>
      <c r="EU97" s="18"/>
    </row>
    <row r="98" spans="1:151" ht="15" customHeight="1">
      <c r="A98" s="71">
        <v>0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>
        <v>0</v>
      </c>
      <c r="M98" s="71"/>
      <c r="N98" s="71"/>
      <c r="O98" s="71"/>
      <c r="P98" s="71"/>
      <c r="Q98" s="71"/>
      <c r="R98" s="71"/>
      <c r="S98" s="71"/>
      <c r="T98" s="67">
        <f>ROUND(A98*L98,0)</f>
        <v>0</v>
      </c>
      <c r="U98" s="67"/>
      <c r="V98" s="67"/>
      <c r="W98" s="67"/>
      <c r="X98" s="67"/>
      <c r="Y98" s="67"/>
      <c r="Z98" s="67"/>
      <c r="AA98" s="67"/>
      <c r="AB98" s="67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71">
        <v>0</v>
      </c>
      <c r="AP98" s="71"/>
      <c r="AQ98" s="71"/>
      <c r="AR98" s="71"/>
      <c r="AS98" s="71"/>
      <c r="AT98" s="71"/>
      <c r="AU98" s="71"/>
      <c r="AV98" s="71"/>
      <c r="AW98" s="71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71">
        <v>0</v>
      </c>
      <c r="BR98" s="71"/>
      <c r="BS98" s="71"/>
      <c r="BT98" s="71"/>
      <c r="BU98" s="71"/>
      <c r="BV98" s="71"/>
      <c r="BW98" s="71"/>
      <c r="BX98" s="71">
        <v>0</v>
      </c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71">
        <v>0</v>
      </c>
      <c r="CV98" s="71"/>
      <c r="CW98" s="71"/>
      <c r="CX98" s="71"/>
      <c r="CY98" s="71"/>
      <c r="CZ98" s="71"/>
      <c r="DA98" s="71"/>
      <c r="DB98" s="71"/>
      <c r="DC98" s="71"/>
      <c r="DD98" s="156">
        <v>0</v>
      </c>
      <c r="DE98" s="156"/>
      <c r="DF98" s="156"/>
      <c r="DG98" s="156"/>
      <c r="DH98" s="156"/>
      <c r="DI98" s="156"/>
      <c r="DJ98" s="156"/>
      <c r="DK98" s="156"/>
      <c r="DL98" s="85">
        <f>ROUND(IF(AO65+BR32+AO98&lt;BA32+AH32+T65+T98,BR32+AO65+AO98,DD98*A65+DD98*AN32+DD98*EU32+DD98*A98),0)</f>
        <v>0</v>
      </c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107"/>
      <c r="EF98" s="108"/>
      <c r="EG98" s="85">
        <f t="shared" si="14"/>
        <v>0</v>
      </c>
      <c r="EH98" s="107"/>
      <c r="EI98" s="107"/>
      <c r="EJ98" s="107"/>
      <c r="EK98" s="107"/>
      <c r="EL98" s="108"/>
      <c r="EM98" s="119">
        <f t="shared" si="15"/>
        <v>0</v>
      </c>
      <c r="EN98" s="119"/>
      <c r="EO98" s="119"/>
      <c r="EP98" s="119"/>
      <c r="EQ98" s="119"/>
      <c r="ER98" s="120"/>
      <c r="ES98" s="19">
        <f t="shared" si="16"/>
        <v>0</v>
      </c>
      <c r="ET98" s="17">
        <f t="shared" si="17"/>
        <v>0</v>
      </c>
      <c r="EU98" s="21"/>
    </row>
    <row r="99" spans="1:151" ht="15" customHeight="1" hidden="1">
      <c r="A99" s="71">
        <v>0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>
        <v>0</v>
      </c>
      <c r="M99" s="71"/>
      <c r="N99" s="71"/>
      <c r="O99" s="71"/>
      <c r="P99" s="71"/>
      <c r="Q99" s="71"/>
      <c r="R99" s="71"/>
      <c r="S99" s="71"/>
      <c r="T99" s="67">
        <f t="shared" si="18"/>
        <v>0</v>
      </c>
      <c r="U99" s="67"/>
      <c r="V99" s="67"/>
      <c r="W99" s="67"/>
      <c r="X99" s="67"/>
      <c r="Y99" s="67"/>
      <c r="Z99" s="67"/>
      <c r="AA99" s="67"/>
      <c r="AB99" s="67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71">
        <v>0</v>
      </c>
      <c r="AP99" s="71"/>
      <c r="AQ99" s="71"/>
      <c r="AR99" s="71"/>
      <c r="AS99" s="71"/>
      <c r="AT99" s="71"/>
      <c r="AU99" s="71"/>
      <c r="AV99" s="71"/>
      <c r="AW99" s="71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71">
        <v>0</v>
      </c>
      <c r="BR99" s="71"/>
      <c r="BS99" s="71"/>
      <c r="BT99" s="71"/>
      <c r="BU99" s="71"/>
      <c r="BV99" s="71"/>
      <c r="BW99" s="71"/>
      <c r="BX99" s="71">
        <v>0</v>
      </c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71">
        <v>0</v>
      </c>
      <c r="CV99" s="71"/>
      <c r="CW99" s="71"/>
      <c r="CX99" s="71"/>
      <c r="CY99" s="71"/>
      <c r="CZ99" s="71"/>
      <c r="DA99" s="71"/>
      <c r="DB99" s="71"/>
      <c r="DC99" s="71"/>
      <c r="DD99" s="156">
        <v>0</v>
      </c>
      <c r="DE99" s="156"/>
      <c r="DF99" s="156"/>
      <c r="DG99" s="156"/>
      <c r="DH99" s="156"/>
      <c r="DI99" s="156"/>
      <c r="DJ99" s="156"/>
      <c r="DK99" s="156"/>
      <c r="DL99" s="85">
        <f t="shared" si="13"/>
        <v>0</v>
      </c>
      <c r="DM99" s="107"/>
      <c r="DN99" s="107"/>
      <c r="DO99" s="107"/>
      <c r="DP99" s="107"/>
      <c r="DQ99" s="107"/>
      <c r="DR99" s="107"/>
      <c r="DS99" s="107"/>
      <c r="DT99" s="107"/>
      <c r="DU99" s="107"/>
      <c r="DV99" s="107"/>
      <c r="DW99" s="107"/>
      <c r="DX99" s="107"/>
      <c r="DY99" s="107"/>
      <c r="DZ99" s="107"/>
      <c r="EA99" s="107"/>
      <c r="EB99" s="107"/>
      <c r="EC99" s="107"/>
      <c r="ED99" s="107"/>
      <c r="EE99" s="107"/>
      <c r="EF99" s="108"/>
      <c r="EG99" s="85">
        <f t="shared" si="14"/>
        <v>0</v>
      </c>
      <c r="EH99" s="107"/>
      <c r="EI99" s="107"/>
      <c r="EJ99" s="107"/>
      <c r="EK99" s="107"/>
      <c r="EL99" s="108"/>
      <c r="EM99" s="119">
        <f t="shared" si="15"/>
        <v>0</v>
      </c>
      <c r="EN99" s="119"/>
      <c r="EO99" s="119"/>
      <c r="EP99" s="119"/>
      <c r="EQ99" s="119"/>
      <c r="ER99" s="120"/>
      <c r="ES99" s="19">
        <f t="shared" si="16"/>
        <v>0</v>
      </c>
      <c r="ET99" s="17">
        <f t="shared" si="17"/>
        <v>0</v>
      </c>
      <c r="EU99" s="21"/>
    </row>
    <row r="100" spans="1:151" ht="15" customHeight="1">
      <c r="A100" s="121" t="s">
        <v>53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5"/>
      <c r="AN100" s="5"/>
      <c r="AO100" s="67">
        <f>SUM(AO83:AW99)</f>
        <v>0</v>
      </c>
      <c r="AP100" s="67"/>
      <c r="AQ100" s="67"/>
      <c r="AR100" s="67"/>
      <c r="AS100" s="67"/>
      <c r="AT100" s="67"/>
      <c r="AU100" s="67"/>
      <c r="AV100" s="67"/>
      <c r="AW100" s="67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67">
        <f>SUM(CU83:DC99)</f>
        <v>0</v>
      </c>
      <c r="CV100" s="67"/>
      <c r="CW100" s="67"/>
      <c r="CX100" s="67"/>
      <c r="CY100" s="67"/>
      <c r="CZ100" s="67"/>
      <c r="DA100" s="67"/>
      <c r="DB100" s="67"/>
      <c r="DC100" s="67"/>
      <c r="DD100" s="6"/>
      <c r="DE100" s="6"/>
      <c r="DF100" s="6"/>
      <c r="DG100" s="6"/>
      <c r="DH100" s="6"/>
      <c r="DI100" s="6"/>
      <c r="DJ100" s="6"/>
      <c r="DK100" s="6"/>
      <c r="DL100" s="67">
        <f>SUM(DL83:EF99)</f>
        <v>250</v>
      </c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21"/>
    </row>
    <row r="101" spans="1:151" ht="15" customHeight="1">
      <c r="A101" s="124" t="s">
        <v>54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5"/>
      <c r="AN101" s="5"/>
      <c r="AO101" s="67">
        <f>AO100+AO68</f>
        <v>250</v>
      </c>
      <c r="AP101" s="67"/>
      <c r="AQ101" s="67"/>
      <c r="AR101" s="67"/>
      <c r="AS101" s="67"/>
      <c r="AT101" s="67"/>
      <c r="AU101" s="67"/>
      <c r="AV101" s="67"/>
      <c r="AW101" s="67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71">
        <v>0</v>
      </c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21"/>
    </row>
    <row r="102" spans="1:151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111"/>
      <c r="EH102" s="11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1"/>
    </row>
    <row r="103" spans="1:151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111"/>
      <c r="EH103" s="11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1"/>
    </row>
    <row r="104" spans="1:151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111"/>
      <c r="EH104" s="11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1"/>
    </row>
    <row r="105" spans="1:151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3"/>
      <c r="ED105" s="87" t="s">
        <v>28</v>
      </c>
      <c r="EE105" s="87"/>
      <c r="EF105" s="88"/>
      <c r="EG105" s="86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21"/>
    </row>
    <row r="106" spans="1:151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87"/>
      <c r="EE106" s="87"/>
      <c r="EF106" s="88"/>
      <c r="EG106" s="86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1"/>
    </row>
    <row r="107" spans="1:151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87"/>
      <c r="EE107" s="87"/>
      <c r="EF107" s="88"/>
      <c r="EG107" s="86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1"/>
    </row>
    <row r="108" spans="1:151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87"/>
      <c r="EE108" s="87"/>
      <c r="EF108" s="88"/>
      <c r="EG108" s="86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1"/>
    </row>
    <row r="109" spans="1:151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125"/>
      <c r="EE109" s="125"/>
      <c r="EF109" s="126"/>
      <c r="EG109" s="13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1"/>
    </row>
    <row r="110" spans="1:151" ht="15" customHeight="1">
      <c r="A110" s="113" t="s">
        <v>57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13"/>
      <c r="CJ110" s="113"/>
      <c r="CK110" s="113"/>
      <c r="CL110" s="113"/>
      <c r="CM110" s="113"/>
      <c r="CN110" s="113"/>
      <c r="CO110" s="113"/>
      <c r="CP110" s="113"/>
      <c r="CQ110" s="113"/>
      <c r="CR110" s="113"/>
      <c r="CS110" s="113"/>
      <c r="CT110" s="113"/>
      <c r="CU110" s="113"/>
      <c r="CV110" s="113"/>
      <c r="CW110" s="113"/>
      <c r="CX110" s="113"/>
      <c r="CY110" s="113"/>
      <c r="CZ110" s="113"/>
      <c r="DA110" s="113"/>
      <c r="DB110" s="113"/>
      <c r="DC110" s="113"/>
      <c r="DD110" s="113"/>
      <c r="DE110" s="113"/>
      <c r="DF110" s="113"/>
      <c r="DG110" s="113"/>
      <c r="DH110" s="113"/>
      <c r="DI110" s="113"/>
      <c r="DJ110" s="113"/>
      <c r="DK110" s="113"/>
      <c r="DL110" s="113"/>
      <c r="DM110" s="113"/>
      <c r="DN110" s="113"/>
      <c r="DO110" s="113"/>
      <c r="DP110" s="113"/>
      <c r="DQ110" s="113"/>
      <c r="DR110" s="113"/>
      <c r="DS110" s="113"/>
      <c r="DT110" s="113"/>
      <c r="DU110" s="113"/>
      <c r="DV110" s="113"/>
      <c r="DW110" s="113"/>
      <c r="DX110" s="113"/>
      <c r="DY110" s="113"/>
      <c r="DZ110" s="113"/>
      <c r="EA110" s="113"/>
      <c r="EB110" s="113"/>
      <c r="EC110" s="113"/>
      <c r="ED110" s="113"/>
      <c r="EE110" s="113"/>
      <c r="EF110" s="113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13"/>
      <c r="ES110" s="113"/>
      <c r="ET110" s="113"/>
      <c r="EU110" s="21"/>
    </row>
    <row r="111" spans="1:151" ht="47.25" customHeight="1">
      <c r="A111" s="81" t="s">
        <v>34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 t="s">
        <v>35</v>
      </c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 t="s">
        <v>36</v>
      </c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 t="s">
        <v>37</v>
      </c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113" t="s">
        <v>38</v>
      </c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21"/>
    </row>
    <row r="112" spans="1:151" ht="54.75" customHeight="1">
      <c r="A112" s="101" t="s">
        <v>41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3"/>
      <c r="L112" s="101" t="s">
        <v>49</v>
      </c>
      <c r="M112" s="102"/>
      <c r="N112" s="102"/>
      <c r="O112" s="102"/>
      <c r="P112" s="102"/>
      <c r="Q112" s="102"/>
      <c r="R112" s="102"/>
      <c r="S112" s="103"/>
      <c r="T112" s="93" t="s">
        <v>50</v>
      </c>
      <c r="U112" s="94"/>
      <c r="V112" s="94"/>
      <c r="W112" s="94"/>
      <c r="X112" s="94"/>
      <c r="Y112" s="94"/>
      <c r="Z112" s="94"/>
      <c r="AA112" s="94"/>
      <c r="AB112" s="95"/>
      <c r="AC112" s="93" t="s">
        <v>42</v>
      </c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5"/>
      <c r="AO112" s="93" t="s">
        <v>43</v>
      </c>
      <c r="AP112" s="94"/>
      <c r="AQ112" s="94"/>
      <c r="AR112" s="94"/>
      <c r="AS112" s="94"/>
      <c r="AT112" s="94"/>
      <c r="AU112" s="94"/>
      <c r="AV112" s="94"/>
      <c r="AW112" s="95"/>
      <c r="AX112" s="93" t="s">
        <v>44</v>
      </c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5"/>
      <c r="BQ112" s="101" t="s">
        <v>49</v>
      </c>
      <c r="BR112" s="102"/>
      <c r="BS112" s="102"/>
      <c r="BT112" s="102"/>
      <c r="BU112" s="102"/>
      <c r="BV112" s="102"/>
      <c r="BW112" s="103"/>
      <c r="BX112" s="101" t="s">
        <v>45</v>
      </c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3"/>
      <c r="CI112" s="93" t="s">
        <v>42</v>
      </c>
      <c r="CJ112" s="94"/>
      <c r="CK112" s="94"/>
      <c r="CL112" s="94"/>
      <c r="CM112" s="94"/>
      <c r="CN112" s="94"/>
      <c r="CO112" s="94"/>
      <c r="CP112" s="94"/>
      <c r="CQ112" s="94"/>
      <c r="CR112" s="94"/>
      <c r="CS112" s="94"/>
      <c r="CT112" s="95"/>
      <c r="CU112" s="93" t="s">
        <v>46</v>
      </c>
      <c r="CV112" s="94"/>
      <c r="CW112" s="94"/>
      <c r="CX112" s="94"/>
      <c r="CY112" s="94"/>
      <c r="CZ112" s="94"/>
      <c r="DA112" s="94"/>
      <c r="DB112" s="94"/>
      <c r="DC112" s="95"/>
      <c r="DD112" s="101" t="s">
        <v>49</v>
      </c>
      <c r="DE112" s="102"/>
      <c r="DF112" s="102"/>
      <c r="DG112" s="102"/>
      <c r="DH112" s="102"/>
      <c r="DI112" s="102"/>
      <c r="DJ112" s="102"/>
      <c r="DK112" s="103"/>
      <c r="DL112" s="101" t="s">
        <v>58</v>
      </c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2"/>
      <c r="DY112" s="102"/>
      <c r="DZ112" s="102"/>
      <c r="EA112" s="102"/>
      <c r="EB112" s="102"/>
      <c r="EC112" s="102"/>
      <c r="ED112" s="102"/>
      <c r="EE112" s="102"/>
      <c r="EF112" s="103"/>
      <c r="EG112" s="113" t="s">
        <v>60</v>
      </c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4" t="s">
        <v>61</v>
      </c>
      <c r="ET112" s="114"/>
      <c r="EU112" s="21"/>
    </row>
    <row r="113" spans="1:151" ht="54.75" customHeight="1">
      <c r="A113" s="104"/>
      <c r="B113" s="105"/>
      <c r="C113" s="105"/>
      <c r="D113" s="105"/>
      <c r="E113" s="105"/>
      <c r="F113" s="105"/>
      <c r="G113" s="105"/>
      <c r="H113" s="105"/>
      <c r="I113" s="105"/>
      <c r="J113" s="105"/>
      <c r="K113" s="106"/>
      <c r="L113" s="104"/>
      <c r="M113" s="105"/>
      <c r="N113" s="105"/>
      <c r="O113" s="105"/>
      <c r="P113" s="105"/>
      <c r="Q113" s="105"/>
      <c r="R113" s="105"/>
      <c r="S113" s="106"/>
      <c r="T113" s="96"/>
      <c r="U113" s="97"/>
      <c r="V113" s="97"/>
      <c r="W113" s="97"/>
      <c r="X113" s="97"/>
      <c r="Y113" s="97"/>
      <c r="Z113" s="97"/>
      <c r="AA113" s="97"/>
      <c r="AB113" s="98"/>
      <c r="AC113" s="96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8"/>
      <c r="AO113" s="96"/>
      <c r="AP113" s="97"/>
      <c r="AQ113" s="97"/>
      <c r="AR113" s="97"/>
      <c r="AS113" s="97"/>
      <c r="AT113" s="97"/>
      <c r="AU113" s="97"/>
      <c r="AV113" s="97"/>
      <c r="AW113" s="98"/>
      <c r="AX113" s="96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8"/>
      <c r="BQ113" s="104"/>
      <c r="BR113" s="105"/>
      <c r="BS113" s="105"/>
      <c r="BT113" s="105"/>
      <c r="BU113" s="105"/>
      <c r="BV113" s="105"/>
      <c r="BW113" s="106"/>
      <c r="BX113" s="104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6"/>
      <c r="CI113" s="96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8"/>
      <c r="CU113" s="96"/>
      <c r="CV113" s="97"/>
      <c r="CW113" s="97"/>
      <c r="CX113" s="97"/>
      <c r="CY113" s="97"/>
      <c r="CZ113" s="97"/>
      <c r="DA113" s="97"/>
      <c r="DB113" s="97"/>
      <c r="DC113" s="98"/>
      <c r="DD113" s="104"/>
      <c r="DE113" s="105"/>
      <c r="DF113" s="105"/>
      <c r="DG113" s="105"/>
      <c r="DH113" s="105"/>
      <c r="DI113" s="105"/>
      <c r="DJ113" s="105"/>
      <c r="DK113" s="106"/>
      <c r="DL113" s="104"/>
      <c r="DM113" s="105"/>
      <c r="DN113" s="105"/>
      <c r="DO113" s="105"/>
      <c r="DP113" s="105"/>
      <c r="DQ113" s="105"/>
      <c r="DR113" s="105"/>
      <c r="DS113" s="105"/>
      <c r="DT113" s="105"/>
      <c r="DU113" s="105"/>
      <c r="DV113" s="105"/>
      <c r="DW113" s="105"/>
      <c r="DX113" s="105"/>
      <c r="DY113" s="105"/>
      <c r="DZ113" s="105"/>
      <c r="EA113" s="105"/>
      <c r="EB113" s="105"/>
      <c r="EC113" s="105"/>
      <c r="ED113" s="105"/>
      <c r="EE113" s="105"/>
      <c r="EF113" s="106"/>
      <c r="EG113" s="142" t="s">
        <v>52</v>
      </c>
      <c r="EH113" s="145"/>
      <c r="EI113" s="145"/>
      <c r="EJ113" s="145"/>
      <c r="EK113" s="145"/>
      <c r="EL113" s="146"/>
      <c r="EM113" s="147" t="s">
        <v>50</v>
      </c>
      <c r="EN113" s="143"/>
      <c r="EO113" s="143"/>
      <c r="EP113" s="143"/>
      <c r="EQ113" s="143"/>
      <c r="ER113" s="144"/>
      <c r="ES113" s="16" t="s">
        <v>39</v>
      </c>
      <c r="ET113" s="16" t="s">
        <v>40</v>
      </c>
      <c r="EU113" s="21"/>
    </row>
    <row r="114" spans="1:151" ht="15" customHeight="1">
      <c r="A114" s="81">
        <v>47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>
        <v>48</v>
      </c>
      <c r="M114" s="81"/>
      <c r="N114" s="81"/>
      <c r="O114" s="81"/>
      <c r="P114" s="81"/>
      <c r="Q114" s="81"/>
      <c r="R114" s="81"/>
      <c r="S114" s="81"/>
      <c r="T114" s="81">
        <v>49</v>
      </c>
      <c r="U114" s="81"/>
      <c r="V114" s="81"/>
      <c r="W114" s="81"/>
      <c r="X114" s="81"/>
      <c r="Y114" s="81"/>
      <c r="Z114" s="81"/>
      <c r="AA114" s="81"/>
      <c r="AB114" s="81"/>
      <c r="AC114" s="81">
        <v>50</v>
      </c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>
        <v>51</v>
      </c>
      <c r="AP114" s="81"/>
      <c r="AQ114" s="81"/>
      <c r="AR114" s="81"/>
      <c r="AS114" s="81"/>
      <c r="AT114" s="81"/>
      <c r="AU114" s="81"/>
      <c r="AV114" s="81"/>
      <c r="AW114" s="81"/>
      <c r="AX114" s="81">
        <v>52</v>
      </c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>
        <v>53</v>
      </c>
      <c r="BR114" s="81"/>
      <c r="BS114" s="81"/>
      <c r="BT114" s="81"/>
      <c r="BU114" s="81"/>
      <c r="BV114" s="81"/>
      <c r="BW114" s="81"/>
      <c r="BX114" s="81">
        <v>54</v>
      </c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>
        <v>55</v>
      </c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>
        <v>56</v>
      </c>
      <c r="CV114" s="81"/>
      <c r="CW114" s="81"/>
      <c r="CX114" s="81"/>
      <c r="CY114" s="81"/>
      <c r="CZ114" s="81"/>
      <c r="DA114" s="81"/>
      <c r="DB114" s="81"/>
      <c r="DC114" s="81"/>
      <c r="DD114" s="81">
        <v>57</v>
      </c>
      <c r="DE114" s="81"/>
      <c r="DF114" s="81"/>
      <c r="DG114" s="81"/>
      <c r="DH114" s="81"/>
      <c r="DI114" s="81"/>
      <c r="DJ114" s="81"/>
      <c r="DK114" s="81"/>
      <c r="DL114" s="81">
        <v>58</v>
      </c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2">
        <v>59</v>
      </c>
      <c r="EH114" s="82"/>
      <c r="EI114" s="82"/>
      <c r="EJ114" s="82"/>
      <c r="EK114" s="82"/>
      <c r="EL114" s="82"/>
      <c r="EM114" s="82">
        <v>60</v>
      </c>
      <c r="EN114" s="82"/>
      <c r="EO114" s="82"/>
      <c r="EP114" s="82"/>
      <c r="EQ114" s="82"/>
      <c r="ER114" s="82"/>
      <c r="ES114" s="13" t="s">
        <v>70</v>
      </c>
      <c r="ET114" s="13" t="s">
        <v>71</v>
      </c>
      <c r="EU114" s="21"/>
    </row>
    <row r="115" spans="1:151" ht="15" customHeight="1" hidden="1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7"/>
      <c r="U115" s="67"/>
      <c r="V115" s="67"/>
      <c r="W115" s="67"/>
      <c r="X115" s="67"/>
      <c r="Y115" s="67"/>
      <c r="Z115" s="67"/>
      <c r="AA115" s="67"/>
      <c r="AB115" s="67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71"/>
      <c r="AP115" s="71"/>
      <c r="AQ115" s="71"/>
      <c r="AR115" s="71"/>
      <c r="AS115" s="71"/>
      <c r="AT115" s="71"/>
      <c r="AU115" s="71"/>
      <c r="AV115" s="71"/>
      <c r="AW115" s="71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133"/>
      <c r="EH115" s="133"/>
      <c r="EI115" s="133"/>
      <c r="EJ115" s="133"/>
      <c r="EK115" s="133"/>
      <c r="EL115" s="133"/>
      <c r="EM115" s="119"/>
      <c r="EN115" s="119"/>
      <c r="EO115" s="119"/>
      <c r="EP115" s="119"/>
      <c r="EQ115" s="119"/>
      <c r="ER115" s="119"/>
      <c r="ES115" s="15"/>
      <c r="ET115" s="15"/>
      <c r="EU115" s="18">
        <f aca="true" t="shared" si="19" ref="EU115:EU132">ROUND(IF(BX115=0,0,IF(AO115=0,0,CU115/BX115*BQ115)),2)</f>
        <v>0</v>
      </c>
    </row>
    <row r="116" spans="1:151" ht="15" customHeight="1">
      <c r="A116" s="71">
        <v>0</v>
      </c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>
        <v>0</v>
      </c>
      <c r="M116" s="71"/>
      <c r="N116" s="71"/>
      <c r="O116" s="71"/>
      <c r="P116" s="71"/>
      <c r="Q116" s="71"/>
      <c r="R116" s="71"/>
      <c r="S116" s="71"/>
      <c r="T116" s="67">
        <f>ROUND(A116*L116,0)</f>
        <v>0</v>
      </c>
      <c r="U116" s="67"/>
      <c r="V116" s="67"/>
      <c r="W116" s="67"/>
      <c r="X116" s="67"/>
      <c r="Y116" s="67"/>
      <c r="Z116" s="67"/>
      <c r="AA116" s="67"/>
      <c r="AB116" s="67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71">
        <v>0</v>
      </c>
      <c r="AP116" s="71"/>
      <c r="AQ116" s="71"/>
      <c r="AR116" s="71"/>
      <c r="AS116" s="71"/>
      <c r="AT116" s="71"/>
      <c r="AU116" s="71"/>
      <c r="AV116" s="71"/>
      <c r="AW116" s="71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71">
        <v>0</v>
      </c>
      <c r="BR116" s="71"/>
      <c r="BS116" s="71"/>
      <c r="BT116" s="71"/>
      <c r="BU116" s="71"/>
      <c r="BV116" s="71"/>
      <c r="BW116" s="71"/>
      <c r="BX116" s="71">
        <v>0</v>
      </c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71">
        <v>0</v>
      </c>
      <c r="CV116" s="71"/>
      <c r="CW116" s="71"/>
      <c r="CX116" s="71"/>
      <c r="CY116" s="71"/>
      <c r="CZ116" s="71"/>
      <c r="DA116" s="71"/>
      <c r="DB116" s="71"/>
      <c r="DC116" s="71"/>
      <c r="DD116" s="156">
        <v>0</v>
      </c>
      <c r="DE116" s="156"/>
      <c r="DF116" s="156"/>
      <c r="DG116" s="156"/>
      <c r="DH116" s="156"/>
      <c r="DI116" s="156"/>
      <c r="DJ116" s="156"/>
      <c r="DK116" s="156"/>
      <c r="DL116" s="69">
        <f>ROUND(IF(AO50+BR17+AO83+AO116&lt;BA17+AH17+T50+T83+T116,BR17+AO50+AO83+AO116,DD116*A50+DD116*AN17+DD116*EU17+DD116*A83+DD116*A116),0)</f>
        <v>250</v>
      </c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122">
        <f aca="true" t="shared" si="20" ref="EG116:EG130">EG83+L116-DD116</f>
        <v>10</v>
      </c>
      <c r="EH116" s="122"/>
      <c r="EI116" s="122"/>
      <c r="EJ116" s="122"/>
      <c r="EK116" s="122"/>
      <c r="EL116" s="122"/>
      <c r="EM116" s="119">
        <f aca="true" t="shared" si="21" ref="EM116:EM130">ROUND(IF(EG116=0,0,EM83+(EG116-EG83)*A116),0)</f>
        <v>1000</v>
      </c>
      <c r="EN116" s="119"/>
      <c r="EO116" s="119"/>
      <c r="EP116" s="119"/>
      <c r="EQ116" s="119"/>
      <c r="ER116" s="120"/>
      <c r="ES116" s="19">
        <f aca="true" t="shared" si="22" ref="ES116:ES132">ROUND(IF(A50=0,0,ET116/A50)+IF(AN17=0,0,ET116/AN17)+IF(EU17=0,0,ET116/EU17)+IF(A83=0,0,ET116/A83)+IF(A116=0,0,ET116/A116),2)</f>
        <v>20</v>
      </c>
      <c r="ET116" s="17">
        <f aca="true" t="shared" si="23" ref="ET116:ET130">ET83+T116-AO116</f>
        <v>500</v>
      </c>
      <c r="EU116" s="18">
        <f t="shared" si="19"/>
        <v>0</v>
      </c>
    </row>
    <row r="117" spans="1:151" ht="15" customHeight="1">
      <c r="A117" s="71">
        <v>0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>
        <v>0</v>
      </c>
      <c r="M117" s="71"/>
      <c r="N117" s="71"/>
      <c r="O117" s="71"/>
      <c r="P117" s="71"/>
      <c r="Q117" s="71"/>
      <c r="R117" s="71"/>
      <c r="S117" s="71"/>
      <c r="T117" s="67">
        <f aca="true" t="shared" si="24" ref="T117:T132">ROUND(A117*L117,0)</f>
        <v>0</v>
      </c>
      <c r="U117" s="67"/>
      <c r="V117" s="67"/>
      <c r="W117" s="67"/>
      <c r="X117" s="67"/>
      <c r="Y117" s="67"/>
      <c r="Z117" s="67"/>
      <c r="AA117" s="67"/>
      <c r="AB117" s="67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71">
        <v>0</v>
      </c>
      <c r="AP117" s="71"/>
      <c r="AQ117" s="71"/>
      <c r="AR117" s="71"/>
      <c r="AS117" s="71"/>
      <c r="AT117" s="71"/>
      <c r="AU117" s="71"/>
      <c r="AV117" s="71"/>
      <c r="AW117" s="71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71">
        <v>0</v>
      </c>
      <c r="BR117" s="71"/>
      <c r="BS117" s="71"/>
      <c r="BT117" s="71"/>
      <c r="BU117" s="71"/>
      <c r="BV117" s="71"/>
      <c r="BW117" s="71"/>
      <c r="BX117" s="71">
        <v>0</v>
      </c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71">
        <v>0</v>
      </c>
      <c r="CV117" s="71"/>
      <c r="CW117" s="71"/>
      <c r="CX117" s="71"/>
      <c r="CY117" s="71"/>
      <c r="CZ117" s="71"/>
      <c r="DA117" s="71"/>
      <c r="DB117" s="71"/>
      <c r="DC117" s="71"/>
      <c r="DD117" s="156">
        <v>0</v>
      </c>
      <c r="DE117" s="156"/>
      <c r="DF117" s="156"/>
      <c r="DG117" s="156"/>
      <c r="DH117" s="156"/>
      <c r="DI117" s="156"/>
      <c r="DJ117" s="156"/>
      <c r="DK117" s="156"/>
      <c r="DL117" s="69">
        <f aca="true" t="shared" si="25" ref="DL117:DL132">ROUND(IF(AO51+BR18+AO84+AO117&lt;BA18+AH18+T51+T84+T117,BR18+AO51+AO84+AO117,DD117*A51+DD117*AN18+DD117*EU18+DD117*A84+DD117*A117),0)</f>
        <v>0</v>
      </c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122">
        <f t="shared" si="20"/>
        <v>0</v>
      </c>
      <c r="EH117" s="122"/>
      <c r="EI117" s="122"/>
      <c r="EJ117" s="122"/>
      <c r="EK117" s="122"/>
      <c r="EL117" s="122"/>
      <c r="EM117" s="119">
        <f t="shared" si="21"/>
        <v>0</v>
      </c>
      <c r="EN117" s="119"/>
      <c r="EO117" s="119"/>
      <c r="EP117" s="119"/>
      <c r="EQ117" s="119"/>
      <c r="ER117" s="120"/>
      <c r="ES117" s="19">
        <f t="shared" si="22"/>
        <v>0</v>
      </c>
      <c r="ET117" s="17">
        <f t="shared" si="23"/>
        <v>0</v>
      </c>
      <c r="EU117" s="18">
        <f t="shared" si="19"/>
        <v>0</v>
      </c>
    </row>
    <row r="118" spans="1:151" ht="15" customHeight="1">
      <c r="A118" s="71">
        <v>0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>
        <v>0</v>
      </c>
      <c r="M118" s="71"/>
      <c r="N118" s="71"/>
      <c r="O118" s="71"/>
      <c r="P118" s="71"/>
      <c r="Q118" s="71"/>
      <c r="R118" s="71"/>
      <c r="S118" s="71"/>
      <c r="T118" s="67">
        <f t="shared" si="24"/>
        <v>0</v>
      </c>
      <c r="U118" s="67"/>
      <c r="V118" s="67"/>
      <c r="W118" s="67"/>
      <c r="X118" s="67"/>
      <c r="Y118" s="67"/>
      <c r="Z118" s="67"/>
      <c r="AA118" s="67"/>
      <c r="AB118" s="67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71">
        <v>0</v>
      </c>
      <c r="AP118" s="71"/>
      <c r="AQ118" s="71"/>
      <c r="AR118" s="71"/>
      <c r="AS118" s="71"/>
      <c r="AT118" s="71"/>
      <c r="AU118" s="71"/>
      <c r="AV118" s="71"/>
      <c r="AW118" s="71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71">
        <v>0</v>
      </c>
      <c r="BR118" s="71"/>
      <c r="BS118" s="71"/>
      <c r="BT118" s="71"/>
      <c r="BU118" s="71"/>
      <c r="BV118" s="71"/>
      <c r="BW118" s="71"/>
      <c r="BX118" s="71">
        <v>0</v>
      </c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71">
        <v>0</v>
      </c>
      <c r="CV118" s="71"/>
      <c r="CW118" s="71"/>
      <c r="CX118" s="71"/>
      <c r="CY118" s="71"/>
      <c r="CZ118" s="71"/>
      <c r="DA118" s="71"/>
      <c r="DB118" s="71"/>
      <c r="DC118" s="71"/>
      <c r="DD118" s="156">
        <v>0</v>
      </c>
      <c r="DE118" s="156"/>
      <c r="DF118" s="156"/>
      <c r="DG118" s="156"/>
      <c r="DH118" s="156"/>
      <c r="DI118" s="156"/>
      <c r="DJ118" s="156"/>
      <c r="DK118" s="156"/>
      <c r="DL118" s="69">
        <f t="shared" si="25"/>
        <v>0</v>
      </c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122">
        <f t="shared" si="20"/>
        <v>0</v>
      </c>
      <c r="EH118" s="122"/>
      <c r="EI118" s="122"/>
      <c r="EJ118" s="122"/>
      <c r="EK118" s="122"/>
      <c r="EL118" s="122"/>
      <c r="EM118" s="119">
        <f t="shared" si="21"/>
        <v>0</v>
      </c>
      <c r="EN118" s="119"/>
      <c r="EO118" s="119"/>
      <c r="EP118" s="119"/>
      <c r="EQ118" s="119"/>
      <c r="ER118" s="120"/>
      <c r="ES118" s="19">
        <f t="shared" si="22"/>
        <v>0</v>
      </c>
      <c r="ET118" s="17">
        <f t="shared" si="23"/>
        <v>0</v>
      </c>
      <c r="EU118" s="18">
        <f t="shared" si="19"/>
        <v>0</v>
      </c>
    </row>
    <row r="119" spans="1:151" ht="15" customHeight="1">
      <c r="A119" s="71">
        <v>0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>
        <v>0</v>
      </c>
      <c r="M119" s="71"/>
      <c r="N119" s="71"/>
      <c r="O119" s="71"/>
      <c r="P119" s="71"/>
      <c r="Q119" s="71"/>
      <c r="R119" s="71"/>
      <c r="S119" s="71"/>
      <c r="T119" s="67">
        <f t="shared" si="24"/>
        <v>0</v>
      </c>
      <c r="U119" s="67"/>
      <c r="V119" s="67"/>
      <c r="W119" s="67"/>
      <c r="X119" s="67"/>
      <c r="Y119" s="67"/>
      <c r="Z119" s="67"/>
      <c r="AA119" s="67"/>
      <c r="AB119" s="67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71">
        <v>0</v>
      </c>
      <c r="AP119" s="71"/>
      <c r="AQ119" s="71"/>
      <c r="AR119" s="71"/>
      <c r="AS119" s="71"/>
      <c r="AT119" s="71"/>
      <c r="AU119" s="71"/>
      <c r="AV119" s="71"/>
      <c r="AW119" s="71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71">
        <v>0</v>
      </c>
      <c r="BR119" s="71"/>
      <c r="BS119" s="71"/>
      <c r="BT119" s="71"/>
      <c r="BU119" s="71"/>
      <c r="BV119" s="71"/>
      <c r="BW119" s="71"/>
      <c r="BX119" s="71">
        <v>0</v>
      </c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71">
        <v>0</v>
      </c>
      <c r="CV119" s="71"/>
      <c r="CW119" s="71"/>
      <c r="CX119" s="71"/>
      <c r="CY119" s="71"/>
      <c r="CZ119" s="71"/>
      <c r="DA119" s="71"/>
      <c r="DB119" s="71"/>
      <c r="DC119" s="71"/>
      <c r="DD119" s="156">
        <v>0</v>
      </c>
      <c r="DE119" s="156"/>
      <c r="DF119" s="156"/>
      <c r="DG119" s="156"/>
      <c r="DH119" s="156"/>
      <c r="DI119" s="156"/>
      <c r="DJ119" s="156"/>
      <c r="DK119" s="156"/>
      <c r="DL119" s="69">
        <f t="shared" si="25"/>
        <v>0</v>
      </c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122">
        <f t="shared" si="20"/>
        <v>0</v>
      </c>
      <c r="EH119" s="122"/>
      <c r="EI119" s="122"/>
      <c r="EJ119" s="122"/>
      <c r="EK119" s="122"/>
      <c r="EL119" s="122"/>
      <c r="EM119" s="119">
        <f t="shared" si="21"/>
        <v>0</v>
      </c>
      <c r="EN119" s="119"/>
      <c r="EO119" s="119"/>
      <c r="EP119" s="119"/>
      <c r="EQ119" s="119"/>
      <c r="ER119" s="120"/>
      <c r="ES119" s="19">
        <f t="shared" si="22"/>
        <v>0</v>
      </c>
      <c r="ET119" s="17">
        <f t="shared" si="23"/>
        <v>0</v>
      </c>
      <c r="EU119" s="18">
        <f t="shared" si="19"/>
        <v>0</v>
      </c>
    </row>
    <row r="120" spans="1:151" ht="15" customHeight="1">
      <c r="A120" s="71">
        <v>0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>
        <v>0</v>
      </c>
      <c r="M120" s="71"/>
      <c r="N120" s="71"/>
      <c r="O120" s="71"/>
      <c r="P120" s="71"/>
      <c r="Q120" s="71"/>
      <c r="R120" s="71"/>
      <c r="S120" s="71"/>
      <c r="T120" s="67">
        <f t="shared" si="24"/>
        <v>0</v>
      </c>
      <c r="U120" s="67"/>
      <c r="V120" s="67"/>
      <c r="W120" s="67"/>
      <c r="X120" s="67"/>
      <c r="Y120" s="67"/>
      <c r="Z120" s="67"/>
      <c r="AA120" s="67"/>
      <c r="AB120" s="67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71">
        <v>0</v>
      </c>
      <c r="AP120" s="71"/>
      <c r="AQ120" s="71"/>
      <c r="AR120" s="71"/>
      <c r="AS120" s="71"/>
      <c r="AT120" s="71"/>
      <c r="AU120" s="71"/>
      <c r="AV120" s="71"/>
      <c r="AW120" s="71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71">
        <v>0</v>
      </c>
      <c r="BR120" s="71"/>
      <c r="BS120" s="71"/>
      <c r="BT120" s="71"/>
      <c r="BU120" s="71"/>
      <c r="BV120" s="71"/>
      <c r="BW120" s="71"/>
      <c r="BX120" s="71">
        <v>0</v>
      </c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71">
        <v>0</v>
      </c>
      <c r="CV120" s="71"/>
      <c r="CW120" s="71"/>
      <c r="CX120" s="71"/>
      <c r="CY120" s="71"/>
      <c r="CZ120" s="71"/>
      <c r="DA120" s="71"/>
      <c r="DB120" s="71"/>
      <c r="DC120" s="71"/>
      <c r="DD120" s="156">
        <v>0</v>
      </c>
      <c r="DE120" s="156"/>
      <c r="DF120" s="156"/>
      <c r="DG120" s="156"/>
      <c r="DH120" s="156"/>
      <c r="DI120" s="156"/>
      <c r="DJ120" s="156"/>
      <c r="DK120" s="156"/>
      <c r="DL120" s="69">
        <f t="shared" si="25"/>
        <v>0</v>
      </c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122">
        <f t="shared" si="20"/>
        <v>0</v>
      </c>
      <c r="EH120" s="122"/>
      <c r="EI120" s="122"/>
      <c r="EJ120" s="122"/>
      <c r="EK120" s="122"/>
      <c r="EL120" s="122"/>
      <c r="EM120" s="119">
        <f t="shared" si="21"/>
        <v>0</v>
      </c>
      <c r="EN120" s="119"/>
      <c r="EO120" s="119"/>
      <c r="EP120" s="119"/>
      <c r="EQ120" s="119"/>
      <c r="ER120" s="120"/>
      <c r="ES120" s="19">
        <f t="shared" si="22"/>
        <v>0</v>
      </c>
      <c r="ET120" s="17">
        <f t="shared" si="23"/>
        <v>0</v>
      </c>
      <c r="EU120" s="18">
        <f t="shared" si="19"/>
        <v>0</v>
      </c>
    </row>
    <row r="121" spans="1:151" ht="15" customHeight="1">
      <c r="A121" s="71">
        <v>0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>
        <v>0</v>
      </c>
      <c r="M121" s="71"/>
      <c r="N121" s="71"/>
      <c r="O121" s="71"/>
      <c r="P121" s="71"/>
      <c r="Q121" s="71"/>
      <c r="R121" s="71"/>
      <c r="S121" s="71"/>
      <c r="T121" s="67">
        <f t="shared" si="24"/>
        <v>0</v>
      </c>
      <c r="U121" s="67"/>
      <c r="V121" s="67"/>
      <c r="W121" s="67"/>
      <c r="X121" s="67"/>
      <c r="Y121" s="67"/>
      <c r="Z121" s="67"/>
      <c r="AA121" s="67"/>
      <c r="AB121" s="67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71">
        <v>0</v>
      </c>
      <c r="AP121" s="71"/>
      <c r="AQ121" s="71"/>
      <c r="AR121" s="71"/>
      <c r="AS121" s="71"/>
      <c r="AT121" s="71"/>
      <c r="AU121" s="71"/>
      <c r="AV121" s="71"/>
      <c r="AW121" s="71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71">
        <v>0</v>
      </c>
      <c r="BR121" s="71"/>
      <c r="BS121" s="71"/>
      <c r="BT121" s="71"/>
      <c r="BU121" s="71"/>
      <c r="BV121" s="71"/>
      <c r="BW121" s="71"/>
      <c r="BX121" s="71">
        <v>0</v>
      </c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71">
        <v>0</v>
      </c>
      <c r="CV121" s="71"/>
      <c r="CW121" s="71"/>
      <c r="CX121" s="71"/>
      <c r="CY121" s="71"/>
      <c r="CZ121" s="71"/>
      <c r="DA121" s="71"/>
      <c r="DB121" s="71"/>
      <c r="DC121" s="71"/>
      <c r="DD121" s="156">
        <v>0</v>
      </c>
      <c r="DE121" s="156"/>
      <c r="DF121" s="156"/>
      <c r="DG121" s="156"/>
      <c r="DH121" s="156"/>
      <c r="DI121" s="156"/>
      <c r="DJ121" s="156"/>
      <c r="DK121" s="156"/>
      <c r="DL121" s="69">
        <f t="shared" si="25"/>
        <v>0</v>
      </c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122">
        <f t="shared" si="20"/>
        <v>0</v>
      </c>
      <c r="EH121" s="122"/>
      <c r="EI121" s="122"/>
      <c r="EJ121" s="122"/>
      <c r="EK121" s="122"/>
      <c r="EL121" s="122"/>
      <c r="EM121" s="119">
        <f t="shared" si="21"/>
        <v>0</v>
      </c>
      <c r="EN121" s="119"/>
      <c r="EO121" s="119"/>
      <c r="EP121" s="119"/>
      <c r="EQ121" s="119"/>
      <c r="ER121" s="120"/>
      <c r="ES121" s="19">
        <f t="shared" si="22"/>
        <v>0</v>
      </c>
      <c r="ET121" s="17">
        <f t="shared" si="23"/>
        <v>0</v>
      </c>
      <c r="EU121" s="18">
        <f t="shared" si="19"/>
        <v>0</v>
      </c>
    </row>
    <row r="122" spans="1:151" ht="15" customHeight="1">
      <c r="A122" s="71">
        <v>0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>
        <v>0</v>
      </c>
      <c r="M122" s="71"/>
      <c r="N122" s="71"/>
      <c r="O122" s="71"/>
      <c r="P122" s="71"/>
      <c r="Q122" s="71"/>
      <c r="R122" s="71"/>
      <c r="S122" s="71"/>
      <c r="T122" s="67">
        <f t="shared" si="24"/>
        <v>0</v>
      </c>
      <c r="U122" s="67"/>
      <c r="V122" s="67"/>
      <c r="W122" s="67"/>
      <c r="X122" s="67"/>
      <c r="Y122" s="67"/>
      <c r="Z122" s="67"/>
      <c r="AA122" s="67"/>
      <c r="AB122" s="67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71">
        <v>0</v>
      </c>
      <c r="AP122" s="71"/>
      <c r="AQ122" s="71"/>
      <c r="AR122" s="71"/>
      <c r="AS122" s="71"/>
      <c r="AT122" s="71"/>
      <c r="AU122" s="71"/>
      <c r="AV122" s="71"/>
      <c r="AW122" s="71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71">
        <v>0</v>
      </c>
      <c r="BR122" s="71"/>
      <c r="BS122" s="71"/>
      <c r="BT122" s="71"/>
      <c r="BU122" s="71"/>
      <c r="BV122" s="71"/>
      <c r="BW122" s="71"/>
      <c r="BX122" s="71">
        <v>0</v>
      </c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71">
        <v>0</v>
      </c>
      <c r="CV122" s="71"/>
      <c r="CW122" s="71"/>
      <c r="CX122" s="71"/>
      <c r="CY122" s="71"/>
      <c r="CZ122" s="71"/>
      <c r="DA122" s="71"/>
      <c r="DB122" s="71"/>
      <c r="DC122" s="71"/>
      <c r="DD122" s="156">
        <v>0</v>
      </c>
      <c r="DE122" s="156"/>
      <c r="DF122" s="156"/>
      <c r="DG122" s="156"/>
      <c r="DH122" s="156"/>
      <c r="DI122" s="156"/>
      <c r="DJ122" s="156"/>
      <c r="DK122" s="156"/>
      <c r="DL122" s="69">
        <f t="shared" si="25"/>
        <v>0</v>
      </c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122">
        <f t="shared" si="20"/>
        <v>0</v>
      </c>
      <c r="EH122" s="122"/>
      <c r="EI122" s="122"/>
      <c r="EJ122" s="122"/>
      <c r="EK122" s="122"/>
      <c r="EL122" s="122"/>
      <c r="EM122" s="119">
        <f t="shared" si="21"/>
        <v>0</v>
      </c>
      <c r="EN122" s="119"/>
      <c r="EO122" s="119"/>
      <c r="EP122" s="119"/>
      <c r="EQ122" s="119"/>
      <c r="ER122" s="120"/>
      <c r="ES122" s="19">
        <f t="shared" si="22"/>
        <v>0</v>
      </c>
      <c r="ET122" s="17">
        <f t="shared" si="23"/>
        <v>0</v>
      </c>
      <c r="EU122" s="18">
        <f t="shared" si="19"/>
        <v>0</v>
      </c>
    </row>
    <row r="123" spans="1:151" ht="15" customHeight="1">
      <c r="A123" s="71">
        <v>0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>
        <v>0</v>
      </c>
      <c r="M123" s="71"/>
      <c r="N123" s="71"/>
      <c r="O123" s="71"/>
      <c r="P123" s="71"/>
      <c r="Q123" s="71"/>
      <c r="R123" s="71"/>
      <c r="S123" s="71"/>
      <c r="T123" s="67">
        <f t="shared" si="24"/>
        <v>0</v>
      </c>
      <c r="U123" s="67"/>
      <c r="V123" s="67"/>
      <c r="W123" s="67"/>
      <c r="X123" s="67"/>
      <c r="Y123" s="67"/>
      <c r="Z123" s="67"/>
      <c r="AA123" s="67"/>
      <c r="AB123" s="67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71">
        <v>0</v>
      </c>
      <c r="AP123" s="71"/>
      <c r="AQ123" s="71"/>
      <c r="AR123" s="71"/>
      <c r="AS123" s="71"/>
      <c r="AT123" s="71"/>
      <c r="AU123" s="71"/>
      <c r="AV123" s="71"/>
      <c r="AW123" s="71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71">
        <v>0</v>
      </c>
      <c r="BR123" s="71"/>
      <c r="BS123" s="71"/>
      <c r="BT123" s="71"/>
      <c r="BU123" s="71"/>
      <c r="BV123" s="71"/>
      <c r="BW123" s="71"/>
      <c r="BX123" s="71">
        <v>0</v>
      </c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71">
        <v>0</v>
      </c>
      <c r="CV123" s="71"/>
      <c r="CW123" s="71"/>
      <c r="CX123" s="71"/>
      <c r="CY123" s="71"/>
      <c r="CZ123" s="71"/>
      <c r="DA123" s="71"/>
      <c r="DB123" s="71"/>
      <c r="DC123" s="71"/>
      <c r="DD123" s="156">
        <v>0</v>
      </c>
      <c r="DE123" s="156"/>
      <c r="DF123" s="156"/>
      <c r="DG123" s="156"/>
      <c r="DH123" s="156"/>
      <c r="DI123" s="156"/>
      <c r="DJ123" s="156"/>
      <c r="DK123" s="156"/>
      <c r="DL123" s="69">
        <f t="shared" si="25"/>
        <v>0</v>
      </c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122">
        <f t="shared" si="20"/>
        <v>0</v>
      </c>
      <c r="EH123" s="122"/>
      <c r="EI123" s="122"/>
      <c r="EJ123" s="122"/>
      <c r="EK123" s="122"/>
      <c r="EL123" s="122"/>
      <c r="EM123" s="119">
        <f t="shared" si="21"/>
        <v>0</v>
      </c>
      <c r="EN123" s="119"/>
      <c r="EO123" s="119"/>
      <c r="EP123" s="119"/>
      <c r="EQ123" s="119"/>
      <c r="ER123" s="120"/>
      <c r="ES123" s="19">
        <f t="shared" si="22"/>
        <v>0</v>
      </c>
      <c r="ET123" s="17">
        <f t="shared" si="23"/>
        <v>0</v>
      </c>
      <c r="EU123" s="18">
        <f t="shared" si="19"/>
        <v>0</v>
      </c>
    </row>
    <row r="124" spans="1:151" ht="15" customHeight="1">
      <c r="A124" s="71">
        <v>0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>
        <v>0</v>
      </c>
      <c r="M124" s="71"/>
      <c r="N124" s="71"/>
      <c r="O124" s="71"/>
      <c r="P124" s="71"/>
      <c r="Q124" s="71"/>
      <c r="R124" s="71"/>
      <c r="S124" s="71"/>
      <c r="T124" s="67">
        <f t="shared" si="24"/>
        <v>0</v>
      </c>
      <c r="U124" s="67"/>
      <c r="V124" s="67"/>
      <c r="W124" s="67"/>
      <c r="X124" s="67"/>
      <c r="Y124" s="67"/>
      <c r="Z124" s="67"/>
      <c r="AA124" s="67"/>
      <c r="AB124" s="67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71">
        <v>0</v>
      </c>
      <c r="AP124" s="71"/>
      <c r="AQ124" s="71"/>
      <c r="AR124" s="71"/>
      <c r="AS124" s="71"/>
      <c r="AT124" s="71"/>
      <c r="AU124" s="71"/>
      <c r="AV124" s="71"/>
      <c r="AW124" s="71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71">
        <v>0</v>
      </c>
      <c r="BR124" s="71"/>
      <c r="BS124" s="71"/>
      <c r="BT124" s="71"/>
      <c r="BU124" s="71"/>
      <c r="BV124" s="71"/>
      <c r="BW124" s="71"/>
      <c r="BX124" s="71">
        <v>0</v>
      </c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71">
        <v>0</v>
      </c>
      <c r="CV124" s="71"/>
      <c r="CW124" s="71"/>
      <c r="CX124" s="71"/>
      <c r="CY124" s="71"/>
      <c r="CZ124" s="71"/>
      <c r="DA124" s="71"/>
      <c r="DB124" s="71"/>
      <c r="DC124" s="71"/>
      <c r="DD124" s="156">
        <v>0</v>
      </c>
      <c r="DE124" s="156"/>
      <c r="DF124" s="156"/>
      <c r="DG124" s="156"/>
      <c r="DH124" s="156"/>
      <c r="DI124" s="156"/>
      <c r="DJ124" s="156"/>
      <c r="DK124" s="156"/>
      <c r="DL124" s="69">
        <f t="shared" si="25"/>
        <v>0</v>
      </c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122">
        <f t="shared" si="20"/>
        <v>0</v>
      </c>
      <c r="EH124" s="122"/>
      <c r="EI124" s="122"/>
      <c r="EJ124" s="122"/>
      <c r="EK124" s="122"/>
      <c r="EL124" s="122"/>
      <c r="EM124" s="119">
        <f t="shared" si="21"/>
        <v>0</v>
      </c>
      <c r="EN124" s="119"/>
      <c r="EO124" s="119"/>
      <c r="EP124" s="119"/>
      <c r="EQ124" s="119"/>
      <c r="ER124" s="120"/>
      <c r="ES124" s="19">
        <f t="shared" si="22"/>
        <v>0</v>
      </c>
      <c r="ET124" s="17">
        <f t="shared" si="23"/>
        <v>0</v>
      </c>
      <c r="EU124" s="18">
        <f t="shared" si="19"/>
        <v>0</v>
      </c>
    </row>
    <row r="125" spans="1:151" ht="15" customHeight="1">
      <c r="A125" s="71">
        <v>0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>
        <v>0</v>
      </c>
      <c r="M125" s="71"/>
      <c r="N125" s="71"/>
      <c r="O125" s="71"/>
      <c r="P125" s="71"/>
      <c r="Q125" s="71"/>
      <c r="R125" s="71"/>
      <c r="S125" s="71"/>
      <c r="T125" s="67">
        <f t="shared" si="24"/>
        <v>0</v>
      </c>
      <c r="U125" s="67"/>
      <c r="V125" s="67"/>
      <c r="W125" s="67"/>
      <c r="X125" s="67"/>
      <c r="Y125" s="67"/>
      <c r="Z125" s="67"/>
      <c r="AA125" s="67"/>
      <c r="AB125" s="67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71">
        <v>0</v>
      </c>
      <c r="AP125" s="71"/>
      <c r="AQ125" s="71"/>
      <c r="AR125" s="71"/>
      <c r="AS125" s="71"/>
      <c r="AT125" s="71"/>
      <c r="AU125" s="71"/>
      <c r="AV125" s="71"/>
      <c r="AW125" s="71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71">
        <v>0</v>
      </c>
      <c r="BR125" s="71"/>
      <c r="BS125" s="71"/>
      <c r="BT125" s="71"/>
      <c r="BU125" s="71"/>
      <c r="BV125" s="71"/>
      <c r="BW125" s="71"/>
      <c r="BX125" s="71">
        <v>0</v>
      </c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71">
        <v>0</v>
      </c>
      <c r="CV125" s="71"/>
      <c r="CW125" s="71"/>
      <c r="CX125" s="71"/>
      <c r="CY125" s="71"/>
      <c r="CZ125" s="71"/>
      <c r="DA125" s="71"/>
      <c r="DB125" s="71"/>
      <c r="DC125" s="71"/>
      <c r="DD125" s="156">
        <v>0</v>
      </c>
      <c r="DE125" s="156"/>
      <c r="DF125" s="156"/>
      <c r="DG125" s="156"/>
      <c r="DH125" s="156"/>
      <c r="DI125" s="156"/>
      <c r="DJ125" s="156"/>
      <c r="DK125" s="156"/>
      <c r="DL125" s="69">
        <f t="shared" si="25"/>
        <v>0</v>
      </c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122">
        <f t="shared" si="20"/>
        <v>0</v>
      </c>
      <c r="EH125" s="122"/>
      <c r="EI125" s="122"/>
      <c r="EJ125" s="122"/>
      <c r="EK125" s="122"/>
      <c r="EL125" s="122"/>
      <c r="EM125" s="119">
        <f t="shared" si="21"/>
        <v>0</v>
      </c>
      <c r="EN125" s="119"/>
      <c r="EO125" s="119"/>
      <c r="EP125" s="119"/>
      <c r="EQ125" s="119"/>
      <c r="ER125" s="120"/>
      <c r="ES125" s="19">
        <f t="shared" si="22"/>
        <v>0</v>
      </c>
      <c r="ET125" s="17">
        <f t="shared" si="23"/>
        <v>0</v>
      </c>
      <c r="EU125" s="18">
        <f t="shared" si="19"/>
        <v>0</v>
      </c>
    </row>
    <row r="126" spans="1:151" ht="15" customHeight="1">
      <c r="A126" s="71">
        <v>0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>
        <v>0</v>
      </c>
      <c r="M126" s="71"/>
      <c r="N126" s="71"/>
      <c r="O126" s="71"/>
      <c r="P126" s="71"/>
      <c r="Q126" s="71"/>
      <c r="R126" s="71"/>
      <c r="S126" s="71"/>
      <c r="T126" s="67">
        <f t="shared" si="24"/>
        <v>0</v>
      </c>
      <c r="U126" s="67"/>
      <c r="V126" s="67"/>
      <c r="W126" s="67"/>
      <c r="X126" s="67"/>
      <c r="Y126" s="67"/>
      <c r="Z126" s="67"/>
      <c r="AA126" s="67"/>
      <c r="AB126" s="67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71">
        <v>0</v>
      </c>
      <c r="AP126" s="71"/>
      <c r="AQ126" s="71"/>
      <c r="AR126" s="71"/>
      <c r="AS126" s="71"/>
      <c r="AT126" s="71"/>
      <c r="AU126" s="71"/>
      <c r="AV126" s="71"/>
      <c r="AW126" s="71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71">
        <v>0</v>
      </c>
      <c r="BR126" s="71"/>
      <c r="BS126" s="71"/>
      <c r="BT126" s="71"/>
      <c r="BU126" s="71"/>
      <c r="BV126" s="71"/>
      <c r="BW126" s="71"/>
      <c r="BX126" s="71">
        <v>0</v>
      </c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71">
        <v>0</v>
      </c>
      <c r="CV126" s="71"/>
      <c r="CW126" s="71"/>
      <c r="CX126" s="71"/>
      <c r="CY126" s="71"/>
      <c r="CZ126" s="71"/>
      <c r="DA126" s="71"/>
      <c r="DB126" s="71"/>
      <c r="DC126" s="71"/>
      <c r="DD126" s="156">
        <v>0</v>
      </c>
      <c r="DE126" s="156"/>
      <c r="DF126" s="156"/>
      <c r="DG126" s="156"/>
      <c r="DH126" s="156"/>
      <c r="DI126" s="156"/>
      <c r="DJ126" s="156"/>
      <c r="DK126" s="156"/>
      <c r="DL126" s="69">
        <f>ROUND(IF(AO60+BR27+AO93+AO126&lt;BA27+AH27+T60+T93+T126,BR27+AO60+AO93+AO126,DD126*A60+DD126*AN27+DD126*EU27+DD126*A93+DD126*A126),0)</f>
        <v>0</v>
      </c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122">
        <f t="shared" si="20"/>
        <v>0</v>
      </c>
      <c r="EH126" s="122"/>
      <c r="EI126" s="122"/>
      <c r="EJ126" s="122"/>
      <c r="EK126" s="122"/>
      <c r="EL126" s="122"/>
      <c r="EM126" s="119">
        <f t="shared" si="21"/>
        <v>0</v>
      </c>
      <c r="EN126" s="119"/>
      <c r="EO126" s="119"/>
      <c r="EP126" s="119"/>
      <c r="EQ126" s="119"/>
      <c r="ER126" s="120"/>
      <c r="ES126" s="19">
        <f t="shared" si="22"/>
        <v>0</v>
      </c>
      <c r="ET126" s="17">
        <f t="shared" si="23"/>
        <v>0</v>
      </c>
      <c r="EU126" s="18">
        <f t="shared" si="19"/>
        <v>0</v>
      </c>
    </row>
    <row r="127" spans="1:151" ht="15" customHeight="1">
      <c r="A127" s="71">
        <v>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>
        <v>0</v>
      </c>
      <c r="M127" s="71"/>
      <c r="N127" s="71"/>
      <c r="O127" s="71"/>
      <c r="P127" s="71"/>
      <c r="Q127" s="71"/>
      <c r="R127" s="71"/>
      <c r="S127" s="71"/>
      <c r="T127" s="67">
        <f t="shared" si="24"/>
        <v>0</v>
      </c>
      <c r="U127" s="67"/>
      <c r="V127" s="67"/>
      <c r="W127" s="67"/>
      <c r="X127" s="67"/>
      <c r="Y127" s="67"/>
      <c r="Z127" s="67"/>
      <c r="AA127" s="67"/>
      <c r="AB127" s="67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71">
        <v>0</v>
      </c>
      <c r="AP127" s="71"/>
      <c r="AQ127" s="71"/>
      <c r="AR127" s="71"/>
      <c r="AS127" s="71"/>
      <c r="AT127" s="71"/>
      <c r="AU127" s="71"/>
      <c r="AV127" s="71"/>
      <c r="AW127" s="71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71">
        <v>0</v>
      </c>
      <c r="BR127" s="71"/>
      <c r="BS127" s="71"/>
      <c r="BT127" s="71"/>
      <c r="BU127" s="71"/>
      <c r="BV127" s="71"/>
      <c r="BW127" s="71"/>
      <c r="BX127" s="71">
        <v>0</v>
      </c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71">
        <v>0</v>
      </c>
      <c r="CV127" s="71"/>
      <c r="CW127" s="71"/>
      <c r="CX127" s="71"/>
      <c r="CY127" s="71"/>
      <c r="CZ127" s="71"/>
      <c r="DA127" s="71"/>
      <c r="DB127" s="71"/>
      <c r="DC127" s="71"/>
      <c r="DD127" s="156">
        <v>0</v>
      </c>
      <c r="DE127" s="156"/>
      <c r="DF127" s="156"/>
      <c r="DG127" s="156"/>
      <c r="DH127" s="156"/>
      <c r="DI127" s="156"/>
      <c r="DJ127" s="156"/>
      <c r="DK127" s="156"/>
      <c r="DL127" s="69">
        <f t="shared" si="25"/>
        <v>0</v>
      </c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122">
        <f t="shared" si="20"/>
        <v>0</v>
      </c>
      <c r="EH127" s="122"/>
      <c r="EI127" s="122"/>
      <c r="EJ127" s="122"/>
      <c r="EK127" s="122"/>
      <c r="EL127" s="122"/>
      <c r="EM127" s="119">
        <f t="shared" si="21"/>
        <v>0</v>
      </c>
      <c r="EN127" s="119"/>
      <c r="EO127" s="119"/>
      <c r="EP127" s="119"/>
      <c r="EQ127" s="119"/>
      <c r="ER127" s="120"/>
      <c r="ES127" s="19">
        <f t="shared" si="22"/>
        <v>0</v>
      </c>
      <c r="ET127" s="17">
        <f t="shared" si="23"/>
        <v>0</v>
      </c>
      <c r="EU127" s="18">
        <f t="shared" si="19"/>
        <v>0</v>
      </c>
    </row>
    <row r="128" spans="1:151" ht="15" customHeight="1">
      <c r="A128" s="71">
        <v>0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>
        <v>0</v>
      </c>
      <c r="M128" s="71"/>
      <c r="N128" s="71"/>
      <c r="O128" s="71"/>
      <c r="P128" s="71"/>
      <c r="Q128" s="71"/>
      <c r="R128" s="71"/>
      <c r="S128" s="71"/>
      <c r="T128" s="67">
        <f t="shared" si="24"/>
        <v>0</v>
      </c>
      <c r="U128" s="67"/>
      <c r="V128" s="67"/>
      <c r="W128" s="67"/>
      <c r="X128" s="67"/>
      <c r="Y128" s="67"/>
      <c r="Z128" s="67"/>
      <c r="AA128" s="67"/>
      <c r="AB128" s="67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71">
        <v>0</v>
      </c>
      <c r="AP128" s="71"/>
      <c r="AQ128" s="71"/>
      <c r="AR128" s="71"/>
      <c r="AS128" s="71"/>
      <c r="AT128" s="71"/>
      <c r="AU128" s="71"/>
      <c r="AV128" s="71"/>
      <c r="AW128" s="71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71">
        <v>0</v>
      </c>
      <c r="BR128" s="71"/>
      <c r="BS128" s="71"/>
      <c r="BT128" s="71"/>
      <c r="BU128" s="71"/>
      <c r="BV128" s="71"/>
      <c r="BW128" s="71"/>
      <c r="BX128" s="71">
        <v>0</v>
      </c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71">
        <v>0</v>
      </c>
      <c r="CV128" s="71"/>
      <c r="CW128" s="71"/>
      <c r="CX128" s="71"/>
      <c r="CY128" s="71"/>
      <c r="CZ128" s="71"/>
      <c r="DA128" s="71"/>
      <c r="DB128" s="71"/>
      <c r="DC128" s="71"/>
      <c r="DD128" s="156">
        <v>0</v>
      </c>
      <c r="DE128" s="156"/>
      <c r="DF128" s="156"/>
      <c r="DG128" s="156"/>
      <c r="DH128" s="156"/>
      <c r="DI128" s="156"/>
      <c r="DJ128" s="156"/>
      <c r="DK128" s="156"/>
      <c r="DL128" s="69">
        <f t="shared" si="25"/>
        <v>0</v>
      </c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122">
        <f t="shared" si="20"/>
        <v>0</v>
      </c>
      <c r="EH128" s="122"/>
      <c r="EI128" s="122"/>
      <c r="EJ128" s="122"/>
      <c r="EK128" s="122"/>
      <c r="EL128" s="122"/>
      <c r="EM128" s="119">
        <f t="shared" si="21"/>
        <v>0</v>
      </c>
      <c r="EN128" s="119"/>
      <c r="EO128" s="119"/>
      <c r="EP128" s="119"/>
      <c r="EQ128" s="119"/>
      <c r="ER128" s="120"/>
      <c r="ES128" s="19">
        <f t="shared" si="22"/>
        <v>0</v>
      </c>
      <c r="ET128" s="17">
        <f t="shared" si="23"/>
        <v>0</v>
      </c>
      <c r="EU128" s="18">
        <f t="shared" si="19"/>
        <v>0</v>
      </c>
    </row>
    <row r="129" spans="1:151" ht="15" customHeight="1">
      <c r="A129" s="71">
        <v>0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>
        <v>0</v>
      </c>
      <c r="M129" s="71"/>
      <c r="N129" s="71"/>
      <c r="O129" s="71"/>
      <c r="P129" s="71"/>
      <c r="Q129" s="71"/>
      <c r="R129" s="71"/>
      <c r="S129" s="71"/>
      <c r="T129" s="67">
        <f t="shared" si="24"/>
        <v>0</v>
      </c>
      <c r="U129" s="67"/>
      <c r="V129" s="67"/>
      <c r="W129" s="67"/>
      <c r="X129" s="67"/>
      <c r="Y129" s="67"/>
      <c r="Z129" s="67"/>
      <c r="AA129" s="67"/>
      <c r="AB129" s="67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71">
        <v>0</v>
      </c>
      <c r="AP129" s="71"/>
      <c r="AQ129" s="71"/>
      <c r="AR129" s="71"/>
      <c r="AS129" s="71"/>
      <c r="AT129" s="71"/>
      <c r="AU129" s="71"/>
      <c r="AV129" s="71"/>
      <c r="AW129" s="71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71">
        <v>0</v>
      </c>
      <c r="BR129" s="71"/>
      <c r="BS129" s="71"/>
      <c r="BT129" s="71"/>
      <c r="BU129" s="71"/>
      <c r="BV129" s="71"/>
      <c r="BW129" s="71"/>
      <c r="BX129" s="71">
        <v>0</v>
      </c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71">
        <v>0</v>
      </c>
      <c r="CV129" s="71"/>
      <c r="CW129" s="71"/>
      <c r="CX129" s="71"/>
      <c r="CY129" s="71"/>
      <c r="CZ129" s="71"/>
      <c r="DA129" s="71"/>
      <c r="DB129" s="71"/>
      <c r="DC129" s="71"/>
      <c r="DD129" s="156">
        <v>0</v>
      </c>
      <c r="DE129" s="156"/>
      <c r="DF129" s="156"/>
      <c r="DG129" s="156"/>
      <c r="DH129" s="156"/>
      <c r="DI129" s="156"/>
      <c r="DJ129" s="156"/>
      <c r="DK129" s="156"/>
      <c r="DL129" s="69">
        <f t="shared" si="25"/>
        <v>0</v>
      </c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122">
        <f t="shared" si="20"/>
        <v>0</v>
      </c>
      <c r="EH129" s="122"/>
      <c r="EI129" s="122"/>
      <c r="EJ129" s="122"/>
      <c r="EK129" s="122"/>
      <c r="EL129" s="122"/>
      <c r="EM129" s="119">
        <f t="shared" si="21"/>
        <v>0</v>
      </c>
      <c r="EN129" s="119"/>
      <c r="EO129" s="119"/>
      <c r="EP129" s="119"/>
      <c r="EQ129" s="119"/>
      <c r="ER129" s="120"/>
      <c r="ES129" s="19">
        <f t="shared" si="22"/>
        <v>0</v>
      </c>
      <c r="ET129" s="17">
        <f t="shared" si="23"/>
        <v>0</v>
      </c>
      <c r="EU129" s="18">
        <f t="shared" si="19"/>
        <v>0</v>
      </c>
    </row>
    <row r="130" spans="1:151" ht="15" customHeight="1">
      <c r="A130" s="71">
        <v>0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>
        <v>0</v>
      </c>
      <c r="M130" s="71"/>
      <c r="N130" s="71"/>
      <c r="O130" s="71"/>
      <c r="P130" s="71"/>
      <c r="Q130" s="71"/>
      <c r="R130" s="71"/>
      <c r="S130" s="71"/>
      <c r="T130" s="67">
        <f t="shared" si="24"/>
        <v>0</v>
      </c>
      <c r="U130" s="67"/>
      <c r="V130" s="67"/>
      <c r="W130" s="67"/>
      <c r="X130" s="67"/>
      <c r="Y130" s="67"/>
      <c r="Z130" s="67"/>
      <c r="AA130" s="67"/>
      <c r="AB130" s="67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71">
        <v>0</v>
      </c>
      <c r="AP130" s="71"/>
      <c r="AQ130" s="71"/>
      <c r="AR130" s="71"/>
      <c r="AS130" s="71"/>
      <c r="AT130" s="71"/>
      <c r="AU130" s="71"/>
      <c r="AV130" s="71"/>
      <c r="AW130" s="71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71">
        <v>0</v>
      </c>
      <c r="BR130" s="71"/>
      <c r="BS130" s="71"/>
      <c r="BT130" s="71"/>
      <c r="BU130" s="71"/>
      <c r="BV130" s="71"/>
      <c r="BW130" s="71"/>
      <c r="BX130" s="71">
        <v>0</v>
      </c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71">
        <v>0</v>
      </c>
      <c r="CV130" s="71"/>
      <c r="CW130" s="71"/>
      <c r="CX130" s="71"/>
      <c r="CY130" s="71"/>
      <c r="CZ130" s="71"/>
      <c r="DA130" s="71"/>
      <c r="DB130" s="71"/>
      <c r="DC130" s="71"/>
      <c r="DD130" s="156">
        <v>0</v>
      </c>
      <c r="DE130" s="156"/>
      <c r="DF130" s="156"/>
      <c r="DG130" s="156"/>
      <c r="DH130" s="156"/>
      <c r="DI130" s="156"/>
      <c r="DJ130" s="156"/>
      <c r="DK130" s="156"/>
      <c r="DL130" s="69">
        <f t="shared" si="25"/>
        <v>0</v>
      </c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122">
        <f t="shared" si="20"/>
        <v>0</v>
      </c>
      <c r="EH130" s="122"/>
      <c r="EI130" s="122"/>
      <c r="EJ130" s="122"/>
      <c r="EK130" s="122"/>
      <c r="EL130" s="122"/>
      <c r="EM130" s="119">
        <f t="shared" si="21"/>
        <v>0</v>
      </c>
      <c r="EN130" s="119"/>
      <c r="EO130" s="119"/>
      <c r="EP130" s="119"/>
      <c r="EQ130" s="119"/>
      <c r="ER130" s="120"/>
      <c r="ES130" s="19">
        <f t="shared" si="22"/>
        <v>0</v>
      </c>
      <c r="ET130" s="17">
        <f t="shared" si="23"/>
        <v>0</v>
      </c>
      <c r="EU130" s="18">
        <f t="shared" si="19"/>
        <v>0</v>
      </c>
    </row>
    <row r="131" spans="1:151" ht="15" customHeight="1">
      <c r="A131" s="71">
        <v>0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>
        <v>0</v>
      </c>
      <c r="M131" s="71"/>
      <c r="N131" s="71"/>
      <c r="O131" s="71"/>
      <c r="P131" s="71"/>
      <c r="Q131" s="71"/>
      <c r="R131" s="71"/>
      <c r="S131" s="71"/>
      <c r="T131" s="67">
        <f>ROUND(A131*L131,0)</f>
        <v>0</v>
      </c>
      <c r="U131" s="67"/>
      <c r="V131" s="67"/>
      <c r="W131" s="67"/>
      <c r="X131" s="67"/>
      <c r="Y131" s="67"/>
      <c r="Z131" s="67"/>
      <c r="AA131" s="67"/>
      <c r="AB131" s="67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71">
        <v>0</v>
      </c>
      <c r="AP131" s="71"/>
      <c r="AQ131" s="71"/>
      <c r="AR131" s="71"/>
      <c r="AS131" s="71"/>
      <c r="AT131" s="71"/>
      <c r="AU131" s="71"/>
      <c r="AV131" s="71"/>
      <c r="AW131" s="71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71">
        <v>0</v>
      </c>
      <c r="BR131" s="71"/>
      <c r="BS131" s="71"/>
      <c r="BT131" s="71"/>
      <c r="BU131" s="71"/>
      <c r="BV131" s="71"/>
      <c r="BW131" s="71"/>
      <c r="BX131" s="71">
        <v>0</v>
      </c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71">
        <v>0</v>
      </c>
      <c r="CV131" s="71"/>
      <c r="CW131" s="71"/>
      <c r="CX131" s="71"/>
      <c r="CY131" s="71"/>
      <c r="CZ131" s="71"/>
      <c r="DA131" s="71"/>
      <c r="DB131" s="71"/>
      <c r="DC131" s="71"/>
      <c r="DD131" s="155">
        <v>0</v>
      </c>
      <c r="DE131" s="155"/>
      <c r="DF131" s="155"/>
      <c r="DG131" s="155"/>
      <c r="DH131" s="155"/>
      <c r="DI131" s="155"/>
      <c r="DJ131" s="155"/>
      <c r="DK131" s="155"/>
      <c r="DL131" s="69">
        <f t="shared" si="25"/>
        <v>0</v>
      </c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122">
        <f>EG98+L131-BQ131</f>
        <v>0</v>
      </c>
      <c r="EH131" s="122"/>
      <c r="EI131" s="122"/>
      <c r="EJ131" s="122"/>
      <c r="EK131" s="122"/>
      <c r="EL131" s="122"/>
      <c r="EM131" s="119">
        <f>ROUND(EM98+(EG131-EG98)*A131,0)</f>
        <v>0</v>
      </c>
      <c r="EN131" s="119"/>
      <c r="EO131" s="119"/>
      <c r="EP131" s="119"/>
      <c r="EQ131" s="119"/>
      <c r="ER131" s="119"/>
      <c r="ES131" s="19">
        <f>ROUND(IF(A65=0,0,ET131/A65)+IF(AN32=0,0,ET131/AN32)+IF(EU32=0,0,ET131/EU32)+IF(A98=0,0,ET131/A98)+IF(A131=0,0,ET131/A131),2)</f>
        <v>0</v>
      </c>
      <c r="ET131" s="12">
        <f>IF(A131&gt;0,ES131*A131,IF(A98&gt;0,ES98*A98,IF(A65&gt;0,ES98*A65,ES65*AN32)))</f>
        <v>0</v>
      </c>
      <c r="EU131" s="18">
        <f>ROUND(IF(BX131=0,0,IF(AO131=0,0,CU131/BX131*BQ131)),2)</f>
        <v>0</v>
      </c>
    </row>
    <row r="132" spans="1:151" ht="15" customHeight="1" hidden="1">
      <c r="A132" s="71">
        <v>0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>
        <v>0</v>
      </c>
      <c r="M132" s="71"/>
      <c r="N132" s="71"/>
      <c r="O132" s="71"/>
      <c r="P132" s="71"/>
      <c r="Q132" s="71"/>
      <c r="R132" s="71"/>
      <c r="S132" s="71"/>
      <c r="T132" s="67">
        <f t="shared" si="24"/>
        <v>0</v>
      </c>
      <c r="U132" s="67"/>
      <c r="V132" s="67"/>
      <c r="W132" s="67"/>
      <c r="X132" s="67"/>
      <c r="Y132" s="67"/>
      <c r="Z132" s="67"/>
      <c r="AA132" s="67"/>
      <c r="AB132" s="67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71">
        <v>0</v>
      </c>
      <c r="AP132" s="71"/>
      <c r="AQ132" s="71"/>
      <c r="AR132" s="71"/>
      <c r="AS132" s="71"/>
      <c r="AT132" s="71"/>
      <c r="AU132" s="71"/>
      <c r="AV132" s="71"/>
      <c r="AW132" s="71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71">
        <v>0</v>
      </c>
      <c r="BR132" s="71"/>
      <c r="BS132" s="71"/>
      <c r="BT132" s="71"/>
      <c r="BU132" s="71"/>
      <c r="BV132" s="71"/>
      <c r="BW132" s="71"/>
      <c r="BX132" s="71">
        <v>0</v>
      </c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71">
        <v>0</v>
      </c>
      <c r="CV132" s="71"/>
      <c r="CW132" s="71"/>
      <c r="CX132" s="71"/>
      <c r="CY132" s="71"/>
      <c r="CZ132" s="71"/>
      <c r="DA132" s="71"/>
      <c r="DB132" s="71"/>
      <c r="DC132" s="71"/>
      <c r="DD132" s="155">
        <v>0</v>
      </c>
      <c r="DE132" s="155"/>
      <c r="DF132" s="155"/>
      <c r="DG132" s="155"/>
      <c r="DH132" s="155"/>
      <c r="DI132" s="155"/>
      <c r="DJ132" s="155"/>
      <c r="DK132" s="155"/>
      <c r="DL132" s="69">
        <f t="shared" si="25"/>
        <v>0</v>
      </c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122">
        <f>EG99+L132-BQ132</f>
        <v>0</v>
      </c>
      <c r="EH132" s="122"/>
      <c r="EI132" s="122"/>
      <c r="EJ132" s="122"/>
      <c r="EK132" s="122"/>
      <c r="EL132" s="122"/>
      <c r="EM132" s="119">
        <f>ROUND(EM99+(EG132-EG99)*A132,0)</f>
        <v>0</v>
      </c>
      <c r="EN132" s="119"/>
      <c r="EO132" s="119"/>
      <c r="EP132" s="119"/>
      <c r="EQ132" s="119"/>
      <c r="ER132" s="119"/>
      <c r="ES132" s="19">
        <f t="shared" si="22"/>
        <v>0</v>
      </c>
      <c r="ET132" s="12">
        <f>IF(A132&gt;0,ES132*A132,IF(A99&gt;0,ES99*A99,IF(A66&gt;0,ES99*A66,ES66*AN33)))</f>
        <v>0</v>
      </c>
      <c r="EU132" s="18">
        <f t="shared" si="19"/>
        <v>0</v>
      </c>
    </row>
    <row r="133" spans="1:150" ht="15" customHeight="1">
      <c r="A133" s="121" t="s">
        <v>53</v>
      </c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5"/>
      <c r="AN133" s="5"/>
      <c r="AO133" s="67">
        <f>SUM(AO116:AW132)</f>
        <v>0</v>
      </c>
      <c r="AP133" s="67"/>
      <c r="AQ133" s="67"/>
      <c r="AR133" s="67"/>
      <c r="AS133" s="67"/>
      <c r="AT133" s="67"/>
      <c r="AU133" s="67"/>
      <c r="AV133" s="67"/>
      <c r="AW133" s="67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67">
        <f>SUM(CU116:DC132)</f>
        <v>0</v>
      </c>
      <c r="CV133" s="67"/>
      <c r="CW133" s="67"/>
      <c r="CX133" s="67"/>
      <c r="CY133" s="67"/>
      <c r="CZ133" s="67"/>
      <c r="DA133" s="67"/>
      <c r="DB133" s="67"/>
      <c r="DC133" s="67"/>
      <c r="DD133" s="6"/>
      <c r="DE133" s="6"/>
      <c r="DF133" s="6"/>
      <c r="DG133" s="6"/>
      <c r="DH133" s="6"/>
      <c r="DI133" s="6"/>
      <c r="DJ133" s="6"/>
      <c r="DK133" s="6"/>
      <c r="DL133" s="67">
        <f>SUM(DL116:EF132)</f>
        <v>250</v>
      </c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</row>
    <row r="134" spans="1:150" ht="15" customHeight="1">
      <c r="A134" s="124" t="s">
        <v>54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5"/>
      <c r="AN134" s="5"/>
      <c r="AO134" s="67">
        <f>AO101+AO133</f>
        <v>250</v>
      </c>
      <c r="AP134" s="67"/>
      <c r="AQ134" s="67"/>
      <c r="AR134" s="67"/>
      <c r="AS134" s="67"/>
      <c r="AT134" s="67"/>
      <c r="AU134" s="67"/>
      <c r="AV134" s="67"/>
      <c r="AW134" s="67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71">
        <v>0</v>
      </c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</row>
    <row r="135" spans="1:150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111"/>
      <c r="EH135" s="11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</row>
    <row r="136" spans="1:150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111"/>
      <c r="EH136" s="11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</row>
    <row r="137" spans="1:150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111"/>
      <c r="EH137" s="11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</row>
    <row r="138" spans="1:150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</row>
    <row r="139" spans="1:150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</row>
  </sheetData>
  <sheetProtection sheet="1" formatCells="0" formatColumns="0" formatRows="0" insertColumns="0" insertRows="0" insertHyperlinks="0" deleteColumns="0" deleteRows="0" sort="0" autoFilter="0" pivotTables="0"/>
  <mergeCells count="1278">
    <mergeCell ref="L49:S49"/>
    <mergeCell ref="T49:AB49"/>
    <mergeCell ref="L79:S80"/>
    <mergeCell ref="AC78:AW78"/>
    <mergeCell ref="AH32:AM32"/>
    <mergeCell ref="AO79:AW80"/>
    <mergeCell ref="AC79:AN80"/>
    <mergeCell ref="AX66:BP66"/>
    <mergeCell ref="AO68:AW68"/>
    <mergeCell ref="A67:AL67"/>
    <mergeCell ref="A68:AL68"/>
    <mergeCell ref="A49:K49"/>
    <mergeCell ref="EG89:EL89"/>
    <mergeCell ref="EM86:ER86"/>
    <mergeCell ref="EG86:EL86"/>
    <mergeCell ref="EM89:ER89"/>
    <mergeCell ref="EM90:ER90"/>
    <mergeCell ref="A98:K98"/>
    <mergeCell ref="L98:S98"/>
    <mergeCell ref="T98:AB98"/>
    <mergeCell ref="AC98:AN98"/>
    <mergeCell ref="DD98:DK98"/>
    <mergeCell ref="EG83:EL83"/>
    <mergeCell ref="EM83:ER83"/>
    <mergeCell ref="EM84:ER84"/>
    <mergeCell ref="EG85:EL85"/>
    <mergeCell ref="EM87:ER87"/>
    <mergeCell ref="EM88:ER88"/>
    <mergeCell ref="AO131:AW131"/>
    <mergeCell ref="AX131:BP131"/>
    <mergeCell ref="BQ131:BW131"/>
    <mergeCell ref="BX131:CH131"/>
    <mergeCell ref="EG98:EL98"/>
    <mergeCell ref="EM98:ER98"/>
    <mergeCell ref="DL98:EF98"/>
    <mergeCell ref="AO98:AW98"/>
    <mergeCell ref="AX98:BP98"/>
    <mergeCell ref="BQ98:BW98"/>
    <mergeCell ref="O32:AA32"/>
    <mergeCell ref="AB32:AG32"/>
    <mergeCell ref="A131:K131"/>
    <mergeCell ref="L131:S131"/>
    <mergeCell ref="T131:AB131"/>
    <mergeCell ref="AC131:AN131"/>
    <mergeCell ref="A65:K65"/>
    <mergeCell ref="L65:S65"/>
    <mergeCell ref="T65:AB65"/>
    <mergeCell ref="AC65:AN65"/>
    <mergeCell ref="BR31:CA31"/>
    <mergeCell ref="CB31:CJ31"/>
    <mergeCell ref="DD49:DK49"/>
    <mergeCell ref="DL49:EF49"/>
    <mergeCell ref="EG49:EL49"/>
    <mergeCell ref="A31:N31"/>
    <mergeCell ref="O31:AA31"/>
    <mergeCell ref="AN32:AT32"/>
    <mergeCell ref="AU32:AZ32"/>
    <mergeCell ref="A32:N32"/>
    <mergeCell ref="DW28:ED28"/>
    <mergeCell ref="CY28:DG28"/>
    <mergeCell ref="CU49:DC49"/>
    <mergeCell ref="AB31:AG31"/>
    <mergeCell ref="AH31:AM31"/>
    <mergeCell ref="AN31:AT31"/>
    <mergeCell ref="CU48:DC48"/>
    <mergeCell ref="CK32:CP32"/>
    <mergeCell ref="CQ32:CX32"/>
    <mergeCell ref="CI48:CT48"/>
    <mergeCell ref="DW15:ED15"/>
    <mergeCell ref="DQ17:DV17"/>
    <mergeCell ref="DH16:DP16"/>
    <mergeCell ref="EZ13:GN14"/>
    <mergeCell ref="BI31:BQ31"/>
    <mergeCell ref="BA29:BH29"/>
    <mergeCell ref="BI29:BQ29"/>
    <mergeCell ref="BI30:BQ30"/>
    <mergeCell ref="BA30:BH30"/>
    <mergeCell ref="EE28:EJ28"/>
    <mergeCell ref="EB1:ER1"/>
    <mergeCell ref="DX2:ER2"/>
    <mergeCell ref="EC4:ER4"/>
    <mergeCell ref="EE15:EJ15"/>
    <mergeCell ref="EK15:ER15"/>
    <mergeCell ref="CK13:CP14"/>
    <mergeCell ref="EG6:EG10"/>
    <mergeCell ref="ED6:EF10"/>
    <mergeCell ref="A8:DT8"/>
    <mergeCell ref="DQ15:DV15"/>
    <mergeCell ref="DQ16:DV16"/>
    <mergeCell ref="DW16:ED16"/>
    <mergeCell ref="A9:DT9"/>
    <mergeCell ref="DW13:ED14"/>
    <mergeCell ref="DQ13:DV14"/>
    <mergeCell ref="A11:N14"/>
    <mergeCell ref="O11:AA14"/>
    <mergeCell ref="AB13:AG14"/>
    <mergeCell ref="BI12:CA12"/>
    <mergeCell ref="CQ15:CX15"/>
    <mergeCell ref="CB19:CJ19"/>
    <mergeCell ref="CK19:CP19"/>
    <mergeCell ref="BI18:BQ18"/>
    <mergeCell ref="BI17:BQ17"/>
    <mergeCell ref="DH17:DP17"/>
    <mergeCell ref="DH18:DP18"/>
    <mergeCell ref="CY18:DG18"/>
    <mergeCell ref="BR17:CA17"/>
    <mergeCell ref="CQ18:CX18"/>
    <mergeCell ref="CB17:CJ17"/>
    <mergeCell ref="DW17:ED17"/>
    <mergeCell ref="DW18:ED18"/>
    <mergeCell ref="CK17:CP17"/>
    <mergeCell ref="CQ17:CX17"/>
    <mergeCell ref="BR18:CA18"/>
    <mergeCell ref="CB18:CJ18"/>
    <mergeCell ref="CK18:CP18"/>
    <mergeCell ref="CY17:DG17"/>
    <mergeCell ref="CB28:CJ28"/>
    <mergeCell ref="DQ26:DV26"/>
    <mergeCell ref="BR20:CA20"/>
    <mergeCell ref="CB26:CJ26"/>
    <mergeCell ref="CK26:CP26"/>
    <mergeCell ref="CB21:CJ21"/>
    <mergeCell ref="CK21:CP21"/>
    <mergeCell ref="BR26:CA26"/>
    <mergeCell ref="BR21:CA21"/>
    <mergeCell ref="BR23:CA23"/>
    <mergeCell ref="CQ31:CX31"/>
    <mergeCell ref="CQ30:CX30"/>
    <mergeCell ref="CK29:CP29"/>
    <mergeCell ref="DW30:ED30"/>
    <mergeCell ref="CB27:CJ27"/>
    <mergeCell ref="DQ25:DV25"/>
    <mergeCell ref="CY25:DG25"/>
    <mergeCell ref="DH26:DP26"/>
    <mergeCell ref="DQ27:DV27"/>
    <mergeCell ref="CY27:DG27"/>
    <mergeCell ref="CY31:DG31"/>
    <mergeCell ref="DH31:DP31"/>
    <mergeCell ref="DH33:DP33"/>
    <mergeCell ref="CY29:DG29"/>
    <mergeCell ref="BR29:CA29"/>
    <mergeCell ref="BR30:CA30"/>
    <mergeCell ref="CB29:CJ29"/>
    <mergeCell ref="CK30:CP30"/>
    <mergeCell ref="CQ29:CX29"/>
    <mergeCell ref="CK31:CP31"/>
    <mergeCell ref="CI50:CT50"/>
    <mergeCell ref="AO52:AW52"/>
    <mergeCell ref="AX52:BP52"/>
    <mergeCell ref="BR34:CA34"/>
    <mergeCell ref="CB30:CJ30"/>
    <mergeCell ref="CI45:EF45"/>
    <mergeCell ref="CI46:CT47"/>
    <mergeCell ref="EE31:EJ31"/>
    <mergeCell ref="DW35:ED35"/>
    <mergeCell ref="DW34:ED34"/>
    <mergeCell ref="DD53:DK53"/>
    <mergeCell ref="DL53:EF53"/>
    <mergeCell ref="CI52:CT52"/>
    <mergeCell ref="CU52:DC52"/>
    <mergeCell ref="DD52:DK52"/>
    <mergeCell ref="DL52:EF52"/>
    <mergeCell ref="EM59:ER59"/>
    <mergeCell ref="EG57:EL57"/>
    <mergeCell ref="EM57:ER57"/>
    <mergeCell ref="EG59:EL59"/>
    <mergeCell ref="EG58:EL58"/>
    <mergeCell ref="EM58:ER58"/>
    <mergeCell ref="EM51:ER51"/>
    <mergeCell ref="EG55:EL55"/>
    <mergeCell ref="EG51:EL51"/>
    <mergeCell ref="EM52:ER52"/>
    <mergeCell ref="EG52:EL52"/>
    <mergeCell ref="EM55:ER55"/>
    <mergeCell ref="EG56:EL56"/>
    <mergeCell ref="EM56:ER56"/>
    <mergeCell ref="EG53:EL53"/>
    <mergeCell ref="EM53:ER53"/>
    <mergeCell ref="EG54:EL54"/>
    <mergeCell ref="EM54:ER54"/>
    <mergeCell ref="EM50:ER50"/>
    <mergeCell ref="A44:ET44"/>
    <mergeCell ref="EG45:ET45"/>
    <mergeCell ref="ES46:ET46"/>
    <mergeCell ref="AX50:BP50"/>
    <mergeCell ref="BQ50:BW50"/>
    <mergeCell ref="A50:K50"/>
    <mergeCell ref="CU50:DC50"/>
    <mergeCell ref="DD50:DK50"/>
    <mergeCell ref="DL50:EF50"/>
    <mergeCell ref="EG36:EH38"/>
    <mergeCell ref="EG50:EL50"/>
    <mergeCell ref="CU51:DC51"/>
    <mergeCell ref="DL48:EF48"/>
    <mergeCell ref="EG48:EL48"/>
    <mergeCell ref="DD51:DK51"/>
    <mergeCell ref="DL51:EF51"/>
    <mergeCell ref="ED39:EF43"/>
    <mergeCell ref="EG39:EG43"/>
    <mergeCell ref="CU46:DC47"/>
    <mergeCell ref="EM48:ER48"/>
    <mergeCell ref="EM49:ER49"/>
    <mergeCell ref="AC49:AN49"/>
    <mergeCell ref="AO49:AW49"/>
    <mergeCell ref="AX49:BP49"/>
    <mergeCell ref="BQ49:BW49"/>
    <mergeCell ref="BX49:CH49"/>
    <mergeCell ref="CI49:CT49"/>
    <mergeCell ref="BX48:CH48"/>
    <mergeCell ref="DD48:DK48"/>
    <mergeCell ref="AC48:AN48"/>
    <mergeCell ref="AO48:AW48"/>
    <mergeCell ref="AX48:BP48"/>
    <mergeCell ref="BQ48:BW48"/>
    <mergeCell ref="L50:S50"/>
    <mergeCell ref="A51:K51"/>
    <mergeCell ref="L51:S51"/>
    <mergeCell ref="T51:AB51"/>
    <mergeCell ref="AC51:AN51"/>
    <mergeCell ref="AO50:AW50"/>
    <mergeCell ref="CI51:CT51"/>
    <mergeCell ref="A52:K52"/>
    <mergeCell ref="L52:S52"/>
    <mergeCell ref="T52:AB52"/>
    <mergeCell ref="AC52:AN52"/>
    <mergeCell ref="A45:AB45"/>
    <mergeCell ref="AC45:AW45"/>
    <mergeCell ref="BX50:CH50"/>
    <mergeCell ref="T50:AB50"/>
    <mergeCell ref="AC50:AN50"/>
    <mergeCell ref="AX53:BP53"/>
    <mergeCell ref="BQ53:BW53"/>
    <mergeCell ref="AO51:AW51"/>
    <mergeCell ref="AX51:BP51"/>
    <mergeCell ref="BX53:CH53"/>
    <mergeCell ref="CI53:CT53"/>
    <mergeCell ref="BQ52:BW52"/>
    <mergeCell ref="BX52:CH52"/>
    <mergeCell ref="BQ51:BW51"/>
    <mergeCell ref="BX51:CH51"/>
    <mergeCell ref="AO54:AW54"/>
    <mergeCell ref="AX54:BP54"/>
    <mergeCell ref="BQ54:BW54"/>
    <mergeCell ref="BX54:CH54"/>
    <mergeCell ref="CU53:DC53"/>
    <mergeCell ref="A53:K53"/>
    <mergeCell ref="L53:S53"/>
    <mergeCell ref="T53:AB53"/>
    <mergeCell ref="AC53:AN53"/>
    <mergeCell ref="AO53:AW53"/>
    <mergeCell ref="DD55:DK55"/>
    <mergeCell ref="DL55:EF55"/>
    <mergeCell ref="CI55:CT55"/>
    <mergeCell ref="CU55:DC55"/>
    <mergeCell ref="DD54:DK54"/>
    <mergeCell ref="DL54:EF54"/>
    <mergeCell ref="A55:K55"/>
    <mergeCell ref="L55:S55"/>
    <mergeCell ref="T55:AB55"/>
    <mergeCell ref="AC55:AN55"/>
    <mergeCell ref="CI54:CT54"/>
    <mergeCell ref="CU54:DC54"/>
    <mergeCell ref="A54:K54"/>
    <mergeCell ref="L54:S54"/>
    <mergeCell ref="T54:AB54"/>
    <mergeCell ref="AC54:AN54"/>
    <mergeCell ref="AO56:AW56"/>
    <mergeCell ref="AX56:BP56"/>
    <mergeCell ref="BQ56:BW56"/>
    <mergeCell ref="BX56:CH56"/>
    <mergeCell ref="AO55:AW55"/>
    <mergeCell ref="AX55:BP55"/>
    <mergeCell ref="BQ55:BW55"/>
    <mergeCell ref="BX55:CH55"/>
    <mergeCell ref="DD57:DK57"/>
    <mergeCell ref="DL57:EF57"/>
    <mergeCell ref="CI57:CT57"/>
    <mergeCell ref="CU57:DC57"/>
    <mergeCell ref="DD56:DK56"/>
    <mergeCell ref="DL56:EF56"/>
    <mergeCell ref="A57:K57"/>
    <mergeCell ref="L57:S57"/>
    <mergeCell ref="T57:AB57"/>
    <mergeCell ref="AC57:AN57"/>
    <mergeCell ref="CI56:CT56"/>
    <mergeCell ref="CU56:DC56"/>
    <mergeCell ref="A56:K56"/>
    <mergeCell ref="L56:S56"/>
    <mergeCell ref="T56:AB56"/>
    <mergeCell ref="AC56:AN56"/>
    <mergeCell ref="BQ58:BW58"/>
    <mergeCell ref="BX58:CH58"/>
    <mergeCell ref="AO57:AW57"/>
    <mergeCell ref="AX57:BP57"/>
    <mergeCell ref="BQ57:BW57"/>
    <mergeCell ref="BX57:CH57"/>
    <mergeCell ref="A58:K58"/>
    <mergeCell ref="L58:S58"/>
    <mergeCell ref="T58:AB58"/>
    <mergeCell ref="AC58:AN58"/>
    <mergeCell ref="AO58:AW58"/>
    <mergeCell ref="AX58:BP58"/>
    <mergeCell ref="CI58:CT58"/>
    <mergeCell ref="CU58:DC58"/>
    <mergeCell ref="DD59:DK59"/>
    <mergeCell ref="DL59:EF59"/>
    <mergeCell ref="CI59:CT59"/>
    <mergeCell ref="CU59:DC59"/>
    <mergeCell ref="DD58:DK58"/>
    <mergeCell ref="DL58:EF58"/>
    <mergeCell ref="AO59:AW59"/>
    <mergeCell ref="AX59:BP59"/>
    <mergeCell ref="BQ59:BW59"/>
    <mergeCell ref="BX59:CH59"/>
    <mergeCell ref="A59:K59"/>
    <mergeCell ref="L59:S59"/>
    <mergeCell ref="T59:AB59"/>
    <mergeCell ref="AC59:AN59"/>
    <mergeCell ref="A60:K60"/>
    <mergeCell ref="L60:S60"/>
    <mergeCell ref="T60:AB60"/>
    <mergeCell ref="AC60:AN60"/>
    <mergeCell ref="BQ60:BW60"/>
    <mergeCell ref="BX60:CH60"/>
    <mergeCell ref="CI60:CT60"/>
    <mergeCell ref="CU60:DC60"/>
    <mergeCell ref="DD61:DK61"/>
    <mergeCell ref="DL61:EF61"/>
    <mergeCell ref="CI61:CT61"/>
    <mergeCell ref="CU61:DC61"/>
    <mergeCell ref="DD60:DK60"/>
    <mergeCell ref="DL60:EF60"/>
    <mergeCell ref="CI62:CT62"/>
    <mergeCell ref="CU62:DC62"/>
    <mergeCell ref="A61:K61"/>
    <mergeCell ref="L61:S61"/>
    <mergeCell ref="T61:AB61"/>
    <mergeCell ref="AC61:AN61"/>
    <mergeCell ref="BX63:CH63"/>
    <mergeCell ref="CI63:CT63"/>
    <mergeCell ref="DD62:DK62"/>
    <mergeCell ref="DL62:EF62"/>
    <mergeCell ref="A62:K62"/>
    <mergeCell ref="L62:S62"/>
    <mergeCell ref="T62:AB62"/>
    <mergeCell ref="AC62:AN62"/>
    <mergeCell ref="AO62:AW62"/>
    <mergeCell ref="AX62:BP62"/>
    <mergeCell ref="CU63:DC63"/>
    <mergeCell ref="DD63:DK63"/>
    <mergeCell ref="DD65:DK65"/>
    <mergeCell ref="DL63:EF63"/>
    <mergeCell ref="A63:K63"/>
    <mergeCell ref="L63:S63"/>
    <mergeCell ref="T63:AB63"/>
    <mergeCell ref="AC63:AN63"/>
    <mergeCell ref="AO63:AW63"/>
    <mergeCell ref="AX63:BP63"/>
    <mergeCell ref="A79:K80"/>
    <mergeCell ref="A78:AB78"/>
    <mergeCell ref="T79:AB80"/>
    <mergeCell ref="DL68:EF68"/>
    <mergeCell ref="CU66:DC66"/>
    <mergeCell ref="CI64:CT64"/>
    <mergeCell ref="CU67:DC67"/>
    <mergeCell ref="CU65:DC65"/>
    <mergeCell ref="CU64:DC64"/>
    <mergeCell ref="DD64:DK64"/>
    <mergeCell ref="EG60:EL60"/>
    <mergeCell ref="EM60:ER60"/>
    <mergeCell ref="EG61:EL61"/>
    <mergeCell ref="EM61:ER61"/>
    <mergeCell ref="EG62:EL62"/>
    <mergeCell ref="EM62:ER62"/>
    <mergeCell ref="DL83:EF83"/>
    <mergeCell ref="CI83:CT83"/>
    <mergeCell ref="CU83:DC83"/>
    <mergeCell ref="A81:K81"/>
    <mergeCell ref="AC81:AN81"/>
    <mergeCell ref="AO81:AW81"/>
    <mergeCell ref="L81:S81"/>
    <mergeCell ref="T81:AB81"/>
    <mergeCell ref="CI81:CT81"/>
    <mergeCell ref="CU81:DC81"/>
    <mergeCell ref="DD81:DK81"/>
    <mergeCell ref="AO83:AW83"/>
    <mergeCell ref="AX83:BP83"/>
    <mergeCell ref="BQ83:BW83"/>
    <mergeCell ref="BX83:CH83"/>
    <mergeCell ref="DD83:DK83"/>
    <mergeCell ref="CU82:DC82"/>
    <mergeCell ref="AO82:AW82"/>
    <mergeCell ref="BX81:CH81"/>
    <mergeCell ref="EM81:ER81"/>
    <mergeCell ref="DL81:EF81"/>
    <mergeCell ref="ED72:EF76"/>
    <mergeCell ref="EG72:EG76"/>
    <mergeCell ref="EG81:EL81"/>
    <mergeCell ref="EG78:ET78"/>
    <mergeCell ref="ES79:ET79"/>
    <mergeCell ref="EG80:EL80"/>
    <mergeCell ref="EM63:ER63"/>
    <mergeCell ref="DL64:EF64"/>
    <mergeCell ref="DL67:EF67"/>
    <mergeCell ref="DL66:EF66"/>
    <mergeCell ref="EM66:ER66"/>
    <mergeCell ref="EG64:EL64"/>
    <mergeCell ref="EM64:ER64"/>
    <mergeCell ref="EG66:EL66"/>
    <mergeCell ref="EG63:EL63"/>
    <mergeCell ref="EG65:EL65"/>
    <mergeCell ref="BX84:CH84"/>
    <mergeCell ref="CI84:CT84"/>
    <mergeCell ref="BQ84:BW84"/>
    <mergeCell ref="A83:K83"/>
    <mergeCell ref="L83:S83"/>
    <mergeCell ref="T83:AB83"/>
    <mergeCell ref="AC83:AN83"/>
    <mergeCell ref="A84:K84"/>
    <mergeCell ref="L84:S84"/>
    <mergeCell ref="T84:AB84"/>
    <mergeCell ref="AC84:AN84"/>
    <mergeCell ref="AO84:AW84"/>
    <mergeCell ref="AX84:BP84"/>
    <mergeCell ref="CU84:DC84"/>
    <mergeCell ref="DD84:DK84"/>
    <mergeCell ref="DD85:DK85"/>
    <mergeCell ref="DL85:EF85"/>
    <mergeCell ref="DL84:EF84"/>
    <mergeCell ref="EG84:EL84"/>
    <mergeCell ref="AO85:AW85"/>
    <mergeCell ref="AX85:BP85"/>
    <mergeCell ref="BQ85:BW85"/>
    <mergeCell ref="BX85:CH85"/>
    <mergeCell ref="A85:K85"/>
    <mergeCell ref="L85:S85"/>
    <mergeCell ref="T85:AB85"/>
    <mergeCell ref="AC85:AN85"/>
    <mergeCell ref="CI85:CT85"/>
    <mergeCell ref="CU85:DC85"/>
    <mergeCell ref="EM85:ER85"/>
    <mergeCell ref="A86:K86"/>
    <mergeCell ref="L86:S86"/>
    <mergeCell ref="T86:AB86"/>
    <mergeCell ref="AC86:AN86"/>
    <mergeCell ref="AO86:AW86"/>
    <mergeCell ref="AX86:BP86"/>
    <mergeCell ref="BQ86:BW86"/>
    <mergeCell ref="DL86:EF86"/>
    <mergeCell ref="BX87:CH87"/>
    <mergeCell ref="CI87:CT87"/>
    <mergeCell ref="CU87:DC87"/>
    <mergeCell ref="DD87:DK87"/>
    <mergeCell ref="BX86:CH86"/>
    <mergeCell ref="CI86:CT86"/>
    <mergeCell ref="A88:K88"/>
    <mergeCell ref="L88:S88"/>
    <mergeCell ref="T88:AB88"/>
    <mergeCell ref="AC88:AN88"/>
    <mergeCell ref="CU86:DC86"/>
    <mergeCell ref="DD86:DK86"/>
    <mergeCell ref="A87:K87"/>
    <mergeCell ref="L87:S87"/>
    <mergeCell ref="T87:AB87"/>
    <mergeCell ref="AC87:AN87"/>
    <mergeCell ref="EG88:EL88"/>
    <mergeCell ref="DL87:EF87"/>
    <mergeCell ref="EG87:EL87"/>
    <mergeCell ref="AO88:AW88"/>
    <mergeCell ref="AX88:BP88"/>
    <mergeCell ref="BQ88:BW88"/>
    <mergeCell ref="AX87:BP87"/>
    <mergeCell ref="BQ87:BW87"/>
    <mergeCell ref="AO87:AW87"/>
    <mergeCell ref="AC89:AN89"/>
    <mergeCell ref="BX88:CH88"/>
    <mergeCell ref="CI88:CT88"/>
    <mergeCell ref="CU88:DC88"/>
    <mergeCell ref="DD88:DK88"/>
    <mergeCell ref="DL88:EF88"/>
    <mergeCell ref="CI89:CT89"/>
    <mergeCell ref="CU89:DC89"/>
    <mergeCell ref="DD89:DK89"/>
    <mergeCell ref="A90:K90"/>
    <mergeCell ref="L90:S90"/>
    <mergeCell ref="T90:AB90"/>
    <mergeCell ref="AC90:AN90"/>
    <mergeCell ref="A89:K89"/>
    <mergeCell ref="L89:S89"/>
    <mergeCell ref="T89:AB89"/>
    <mergeCell ref="A91:K91"/>
    <mergeCell ref="L91:S91"/>
    <mergeCell ref="T91:AB91"/>
    <mergeCell ref="AC91:AN91"/>
    <mergeCell ref="DL89:EF89"/>
    <mergeCell ref="AO89:AW89"/>
    <mergeCell ref="AX89:BP89"/>
    <mergeCell ref="BQ89:BW89"/>
    <mergeCell ref="BX89:CH89"/>
    <mergeCell ref="DD90:DK90"/>
    <mergeCell ref="DL90:EF90"/>
    <mergeCell ref="EG90:EL90"/>
    <mergeCell ref="AO91:AW91"/>
    <mergeCell ref="AX91:BP91"/>
    <mergeCell ref="BQ91:BW91"/>
    <mergeCell ref="AX90:BP90"/>
    <mergeCell ref="BQ90:BW90"/>
    <mergeCell ref="AO90:AW90"/>
    <mergeCell ref="CI90:CT90"/>
    <mergeCell ref="CU90:DC90"/>
    <mergeCell ref="BQ92:BW92"/>
    <mergeCell ref="BX92:CH92"/>
    <mergeCell ref="CI92:CT92"/>
    <mergeCell ref="DD91:DK91"/>
    <mergeCell ref="DL91:EF91"/>
    <mergeCell ref="EG91:EL91"/>
    <mergeCell ref="A92:K92"/>
    <mergeCell ref="L92:S92"/>
    <mergeCell ref="T92:AB92"/>
    <mergeCell ref="AC92:AN92"/>
    <mergeCell ref="AO92:AW92"/>
    <mergeCell ref="AX92:BP92"/>
    <mergeCell ref="BQ93:BW93"/>
    <mergeCell ref="EM92:ER92"/>
    <mergeCell ref="A93:K93"/>
    <mergeCell ref="L93:S93"/>
    <mergeCell ref="T93:AB93"/>
    <mergeCell ref="AC93:AN93"/>
    <mergeCell ref="AO93:AW93"/>
    <mergeCell ref="CU92:DC92"/>
    <mergeCell ref="DD92:DK92"/>
    <mergeCell ref="DL92:EF92"/>
    <mergeCell ref="DL95:EF95"/>
    <mergeCell ref="EM93:ER93"/>
    <mergeCell ref="A94:K94"/>
    <mergeCell ref="L94:S94"/>
    <mergeCell ref="T94:AB94"/>
    <mergeCell ref="AC94:AN94"/>
    <mergeCell ref="AO94:AW94"/>
    <mergeCell ref="AX94:BP94"/>
    <mergeCell ref="BQ94:BW94"/>
    <mergeCell ref="AX93:BP93"/>
    <mergeCell ref="DL93:EF93"/>
    <mergeCell ref="EG93:EL93"/>
    <mergeCell ref="BX93:CH93"/>
    <mergeCell ref="CI93:CT93"/>
    <mergeCell ref="CU93:DC93"/>
    <mergeCell ref="DD93:DK93"/>
    <mergeCell ref="BQ95:BW95"/>
    <mergeCell ref="CI96:CT96"/>
    <mergeCell ref="CI94:CT94"/>
    <mergeCell ref="BX95:CH95"/>
    <mergeCell ref="BX94:CH94"/>
    <mergeCell ref="AX96:BP96"/>
    <mergeCell ref="BQ96:BW96"/>
    <mergeCell ref="BX96:CH96"/>
    <mergeCell ref="A96:K96"/>
    <mergeCell ref="L96:S96"/>
    <mergeCell ref="T96:AB96"/>
    <mergeCell ref="AC96:AN96"/>
    <mergeCell ref="AO96:AW96"/>
    <mergeCell ref="AX95:BP95"/>
    <mergeCell ref="EM95:ER95"/>
    <mergeCell ref="A95:K95"/>
    <mergeCell ref="L95:S95"/>
    <mergeCell ref="T95:AB95"/>
    <mergeCell ref="AC95:AN95"/>
    <mergeCell ref="CI95:CT95"/>
    <mergeCell ref="CU95:DC95"/>
    <mergeCell ref="DD95:DK95"/>
    <mergeCell ref="EG95:EL95"/>
    <mergeCell ref="AO95:AW95"/>
    <mergeCell ref="A114:K114"/>
    <mergeCell ref="L114:S114"/>
    <mergeCell ref="T114:AB114"/>
    <mergeCell ref="AC114:AN114"/>
    <mergeCell ref="A99:K99"/>
    <mergeCell ref="L99:S99"/>
    <mergeCell ref="T99:AB99"/>
    <mergeCell ref="AC99:AN99"/>
    <mergeCell ref="AO114:AW114"/>
    <mergeCell ref="AX114:BP114"/>
    <mergeCell ref="BQ114:BW114"/>
    <mergeCell ref="BX114:CH114"/>
    <mergeCell ref="AO116:AW116"/>
    <mergeCell ref="AX116:BP116"/>
    <mergeCell ref="BQ116:BW116"/>
    <mergeCell ref="BX116:CH116"/>
    <mergeCell ref="CI114:CT114"/>
    <mergeCell ref="CU114:DC114"/>
    <mergeCell ref="CI115:CT115"/>
    <mergeCell ref="CU115:DC115"/>
    <mergeCell ref="DD116:DK116"/>
    <mergeCell ref="DL116:EF116"/>
    <mergeCell ref="A116:K116"/>
    <mergeCell ref="L116:S116"/>
    <mergeCell ref="T116:AB116"/>
    <mergeCell ref="AC116:AN116"/>
    <mergeCell ref="CI116:CT116"/>
    <mergeCell ref="CU116:DC116"/>
    <mergeCell ref="EG116:EL116"/>
    <mergeCell ref="EM116:ER116"/>
    <mergeCell ref="A117:K117"/>
    <mergeCell ref="L117:S117"/>
    <mergeCell ref="T117:AB117"/>
    <mergeCell ref="AC117:AN117"/>
    <mergeCell ref="AO117:AW117"/>
    <mergeCell ref="AX117:BP117"/>
    <mergeCell ref="BQ117:BW117"/>
    <mergeCell ref="BX117:CH117"/>
    <mergeCell ref="CI117:CT117"/>
    <mergeCell ref="CU117:DC117"/>
    <mergeCell ref="DD117:DK117"/>
    <mergeCell ref="DL117:EF117"/>
    <mergeCell ref="EG117:EL117"/>
    <mergeCell ref="EM117:ER117"/>
    <mergeCell ref="A118:K118"/>
    <mergeCell ref="L118:S118"/>
    <mergeCell ref="T118:AB118"/>
    <mergeCell ref="AC118:AN118"/>
    <mergeCell ref="AO118:AW118"/>
    <mergeCell ref="AX118:BP118"/>
    <mergeCell ref="BQ119:BW119"/>
    <mergeCell ref="BX119:CH119"/>
    <mergeCell ref="CI119:CT119"/>
    <mergeCell ref="CU119:DC119"/>
    <mergeCell ref="DD118:DK118"/>
    <mergeCell ref="DL118:EF118"/>
    <mergeCell ref="BQ118:BW118"/>
    <mergeCell ref="BX118:CH118"/>
    <mergeCell ref="EG119:EL119"/>
    <mergeCell ref="EM119:ER119"/>
    <mergeCell ref="EG118:EL118"/>
    <mergeCell ref="EM118:ER118"/>
    <mergeCell ref="A119:K119"/>
    <mergeCell ref="L119:S119"/>
    <mergeCell ref="T119:AB119"/>
    <mergeCell ref="AC119:AN119"/>
    <mergeCell ref="CI118:CT118"/>
    <mergeCell ref="CU118:DC118"/>
    <mergeCell ref="A120:K120"/>
    <mergeCell ref="L120:S120"/>
    <mergeCell ref="T120:AB120"/>
    <mergeCell ref="AC120:AN120"/>
    <mergeCell ref="DD119:DK119"/>
    <mergeCell ref="DL119:EF119"/>
    <mergeCell ref="DD120:DK120"/>
    <mergeCell ref="DL120:EF120"/>
    <mergeCell ref="AO119:AW119"/>
    <mergeCell ref="AX119:BP119"/>
    <mergeCell ref="BQ121:BW121"/>
    <mergeCell ref="BX121:CH121"/>
    <mergeCell ref="CI121:CT121"/>
    <mergeCell ref="CU121:DC121"/>
    <mergeCell ref="AO120:AW120"/>
    <mergeCell ref="AX120:BP120"/>
    <mergeCell ref="BQ120:BW120"/>
    <mergeCell ref="BX120:CH120"/>
    <mergeCell ref="EG121:EL121"/>
    <mergeCell ref="EM121:ER121"/>
    <mergeCell ref="EG120:EL120"/>
    <mergeCell ref="EM120:ER120"/>
    <mergeCell ref="A121:K121"/>
    <mergeCell ref="L121:S121"/>
    <mergeCell ref="T121:AB121"/>
    <mergeCell ref="AC121:AN121"/>
    <mergeCell ref="CI120:CT120"/>
    <mergeCell ref="CU120:DC120"/>
    <mergeCell ref="A122:K122"/>
    <mergeCell ref="L122:S122"/>
    <mergeCell ref="T122:AB122"/>
    <mergeCell ref="AC122:AN122"/>
    <mergeCell ref="DD121:DK121"/>
    <mergeCell ref="DL121:EF121"/>
    <mergeCell ref="DD122:DK122"/>
    <mergeCell ref="DL122:EF122"/>
    <mergeCell ref="AO121:AW121"/>
    <mergeCell ref="AX121:BP121"/>
    <mergeCell ref="BQ123:BW123"/>
    <mergeCell ref="BX123:CH123"/>
    <mergeCell ref="CI123:CT123"/>
    <mergeCell ref="CU123:DC123"/>
    <mergeCell ref="AO122:AW122"/>
    <mergeCell ref="AX122:BP122"/>
    <mergeCell ref="BQ122:BW122"/>
    <mergeCell ref="BX122:CH122"/>
    <mergeCell ref="EG123:EL123"/>
    <mergeCell ref="EM123:ER123"/>
    <mergeCell ref="EG122:EL122"/>
    <mergeCell ref="EM122:ER122"/>
    <mergeCell ref="A123:K123"/>
    <mergeCell ref="L123:S123"/>
    <mergeCell ref="T123:AB123"/>
    <mergeCell ref="AC123:AN123"/>
    <mergeCell ref="CI122:CT122"/>
    <mergeCell ref="CU122:DC122"/>
    <mergeCell ref="A124:K124"/>
    <mergeCell ref="L124:S124"/>
    <mergeCell ref="T124:AB124"/>
    <mergeCell ref="AC124:AN124"/>
    <mergeCell ref="DD123:DK123"/>
    <mergeCell ref="DL123:EF123"/>
    <mergeCell ref="DD124:DK124"/>
    <mergeCell ref="DL124:EF124"/>
    <mergeCell ref="AO123:AW123"/>
    <mergeCell ref="AX123:BP123"/>
    <mergeCell ref="BQ125:BW125"/>
    <mergeCell ref="BX125:CH125"/>
    <mergeCell ref="CI125:CT125"/>
    <mergeCell ref="CU125:DC125"/>
    <mergeCell ref="AO124:AW124"/>
    <mergeCell ref="AX124:BP124"/>
    <mergeCell ref="BQ124:BW124"/>
    <mergeCell ref="BX124:CH124"/>
    <mergeCell ref="EG125:EL125"/>
    <mergeCell ref="EM125:ER125"/>
    <mergeCell ref="EG124:EL124"/>
    <mergeCell ref="EM124:ER124"/>
    <mergeCell ref="A125:K125"/>
    <mergeCell ref="L125:S125"/>
    <mergeCell ref="T125:AB125"/>
    <mergeCell ref="AC125:AN125"/>
    <mergeCell ref="CI124:CT124"/>
    <mergeCell ref="CU124:DC124"/>
    <mergeCell ref="A126:K126"/>
    <mergeCell ref="L126:S126"/>
    <mergeCell ref="T126:AB126"/>
    <mergeCell ref="AC126:AN126"/>
    <mergeCell ref="DD125:DK125"/>
    <mergeCell ref="DL125:EF125"/>
    <mergeCell ref="DD126:DK126"/>
    <mergeCell ref="DL126:EF126"/>
    <mergeCell ref="AO125:AW125"/>
    <mergeCell ref="AX125:BP125"/>
    <mergeCell ref="BQ127:BW127"/>
    <mergeCell ref="BX127:CH127"/>
    <mergeCell ref="CI127:CT127"/>
    <mergeCell ref="CU127:DC127"/>
    <mergeCell ref="AO126:AW126"/>
    <mergeCell ref="AX126:BP126"/>
    <mergeCell ref="BQ126:BW126"/>
    <mergeCell ref="BX126:CH126"/>
    <mergeCell ref="EG127:EL127"/>
    <mergeCell ref="EM127:ER127"/>
    <mergeCell ref="EG126:EL126"/>
    <mergeCell ref="EM126:ER126"/>
    <mergeCell ref="A127:K127"/>
    <mergeCell ref="L127:S127"/>
    <mergeCell ref="T127:AB127"/>
    <mergeCell ref="AC127:AN127"/>
    <mergeCell ref="CI126:CT126"/>
    <mergeCell ref="CU126:DC126"/>
    <mergeCell ref="A128:K128"/>
    <mergeCell ref="L128:S128"/>
    <mergeCell ref="T128:AB128"/>
    <mergeCell ref="AC128:AN128"/>
    <mergeCell ref="DD127:DK127"/>
    <mergeCell ref="DL127:EF127"/>
    <mergeCell ref="DD128:DK128"/>
    <mergeCell ref="DL128:EF128"/>
    <mergeCell ref="AO127:AW127"/>
    <mergeCell ref="AX127:BP127"/>
    <mergeCell ref="BQ129:BW129"/>
    <mergeCell ref="BX129:CH129"/>
    <mergeCell ref="CI129:CT129"/>
    <mergeCell ref="CU129:DC129"/>
    <mergeCell ref="AO128:AW128"/>
    <mergeCell ref="AX128:BP128"/>
    <mergeCell ref="BQ128:BW128"/>
    <mergeCell ref="BX128:CH128"/>
    <mergeCell ref="EG128:EL128"/>
    <mergeCell ref="EM128:ER128"/>
    <mergeCell ref="A129:K129"/>
    <mergeCell ref="L129:S129"/>
    <mergeCell ref="T129:AB129"/>
    <mergeCell ref="AC129:AN129"/>
    <mergeCell ref="CI128:CT128"/>
    <mergeCell ref="CU128:DC128"/>
    <mergeCell ref="AO129:AW129"/>
    <mergeCell ref="AX129:BP129"/>
    <mergeCell ref="DD129:DK129"/>
    <mergeCell ref="DL129:EF129"/>
    <mergeCell ref="DD130:DK130"/>
    <mergeCell ref="DL130:EF130"/>
    <mergeCell ref="EG129:EL129"/>
    <mergeCell ref="EM129:ER129"/>
    <mergeCell ref="AO130:AW130"/>
    <mergeCell ref="AX130:BP130"/>
    <mergeCell ref="BQ130:BW130"/>
    <mergeCell ref="BX130:CH130"/>
    <mergeCell ref="A130:K130"/>
    <mergeCell ref="L130:S130"/>
    <mergeCell ref="T130:AB130"/>
    <mergeCell ref="AC130:AN130"/>
    <mergeCell ref="EG135:EH137"/>
    <mergeCell ref="EG132:EL132"/>
    <mergeCell ref="EG130:EL130"/>
    <mergeCell ref="CI131:CT131"/>
    <mergeCell ref="CU131:DC131"/>
    <mergeCell ref="EG131:EL131"/>
    <mergeCell ref="DD131:DK131"/>
    <mergeCell ref="DL131:EF131"/>
    <mergeCell ref="BX132:CH132"/>
    <mergeCell ref="EM132:ER132"/>
    <mergeCell ref="DD132:DK132"/>
    <mergeCell ref="CI130:CT130"/>
    <mergeCell ref="CU130:DC130"/>
    <mergeCell ref="EM131:ER131"/>
    <mergeCell ref="T82:AB82"/>
    <mergeCell ref="AC82:AN82"/>
    <mergeCell ref="EM130:ER130"/>
    <mergeCell ref="A132:K132"/>
    <mergeCell ref="L132:S132"/>
    <mergeCell ref="T132:AB132"/>
    <mergeCell ref="AC132:AN132"/>
    <mergeCell ref="AO132:AW132"/>
    <mergeCell ref="AX132:BP132"/>
    <mergeCell ref="BQ132:BW132"/>
    <mergeCell ref="A134:AL134"/>
    <mergeCell ref="AO134:AW134"/>
    <mergeCell ref="DL134:EF134"/>
    <mergeCell ref="DL132:EF132"/>
    <mergeCell ref="A133:AL133"/>
    <mergeCell ref="AO133:AW133"/>
    <mergeCell ref="CU133:DC133"/>
    <mergeCell ref="DL133:EF133"/>
    <mergeCell ref="CI132:CT132"/>
    <mergeCell ref="CU132:DC132"/>
    <mergeCell ref="EM82:ER82"/>
    <mergeCell ref="EM99:ER99"/>
    <mergeCell ref="EG97:EL97"/>
    <mergeCell ref="EM97:ER97"/>
    <mergeCell ref="EG99:EL99"/>
    <mergeCell ref="EG96:EL96"/>
    <mergeCell ref="EG94:EL94"/>
    <mergeCell ref="EM94:ER94"/>
    <mergeCell ref="EG92:EL92"/>
    <mergeCell ref="EM91:ER91"/>
    <mergeCell ref="DL115:EF115"/>
    <mergeCell ref="DD114:DK114"/>
    <mergeCell ref="DL114:EF114"/>
    <mergeCell ref="DD99:DK99"/>
    <mergeCell ref="DL99:EF99"/>
    <mergeCell ref="DD96:DK96"/>
    <mergeCell ref="DL96:EF96"/>
    <mergeCell ref="A115:K115"/>
    <mergeCell ref="L115:S115"/>
    <mergeCell ref="T115:AB115"/>
    <mergeCell ref="AC115:AN115"/>
    <mergeCell ref="DD115:DK115"/>
    <mergeCell ref="DD82:DK82"/>
    <mergeCell ref="AO115:AW115"/>
    <mergeCell ref="AX115:BP115"/>
    <mergeCell ref="BQ115:BW115"/>
    <mergeCell ref="BX115:CH115"/>
    <mergeCell ref="L112:S113"/>
    <mergeCell ref="A101:AL101"/>
    <mergeCell ref="EG115:EL115"/>
    <mergeCell ref="EM115:ER115"/>
    <mergeCell ref="EG114:EL114"/>
    <mergeCell ref="EM114:ER114"/>
    <mergeCell ref="EG102:EH104"/>
    <mergeCell ref="AO101:AW101"/>
    <mergeCell ref="BQ112:BW113"/>
    <mergeCell ref="AX112:BP113"/>
    <mergeCell ref="EE20:EJ20"/>
    <mergeCell ref="DQ18:DV18"/>
    <mergeCell ref="EE19:EJ19"/>
    <mergeCell ref="DQ20:DV20"/>
    <mergeCell ref="DW20:ED20"/>
    <mergeCell ref="DQ19:DV19"/>
    <mergeCell ref="DW19:ED19"/>
    <mergeCell ref="DQ22:DV22"/>
    <mergeCell ref="AX99:BP99"/>
    <mergeCell ref="DW21:ED21"/>
    <mergeCell ref="EE21:EJ21"/>
    <mergeCell ref="DQ21:DV21"/>
    <mergeCell ref="EG82:EL82"/>
    <mergeCell ref="DD97:DK97"/>
    <mergeCell ref="DL97:EF97"/>
    <mergeCell ref="AX97:BP97"/>
    <mergeCell ref="BQ97:BW97"/>
    <mergeCell ref="T112:AB113"/>
    <mergeCell ref="A112:K113"/>
    <mergeCell ref="ES112:ET112"/>
    <mergeCell ref="AN17:AT17"/>
    <mergeCell ref="AU17:AZ17"/>
    <mergeCell ref="BA17:BH17"/>
    <mergeCell ref="EK17:ER17"/>
    <mergeCell ref="EM96:ER96"/>
    <mergeCell ref="EE24:EJ24"/>
    <mergeCell ref="DW22:ED22"/>
    <mergeCell ref="CI99:CT99"/>
    <mergeCell ref="CU99:DC99"/>
    <mergeCell ref="AO112:AW113"/>
    <mergeCell ref="A110:ET110"/>
    <mergeCell ref="EG112:ER112"/>
    <mergeCell ref="EM113:ER113"/>
    <mergeCell ref="EG113:EL113"/>
    <mergeCell ref="EG111:ET111"/>
    <mergeCell ref="DD112:DK113"/>
    <mergeCell ref="DL112:EF113"/>
    <mergeCell ref="CY32:DG32"/>
    <mergeCell ref="DH32:DP32"/>
    <mergeCell ref="DD46:DK47"/>
    <mergeCell ref="DD79:DK80"/>
    <mergeCell ref="CU79:DC80"/>
    <mergeCell ref="CU96:DC96"/>
    <mergeCell ref="CU94:DC94"/>
    <mergeCell ref="DD94:DK94"/>
    <mergeCell ref="DL82:EF82"/>
    <mergeCell ref="DL94:EF94"/>
    <mergeCell ref="CI111:EF111"/>
    <mergeCell ref="A111:AB111"/>
    <mergeCell ref="AC111:AW111"/>
    <mergeCell ref="AX111:CH111"/>
    <mergeCell ref="ED105:EF109"/>
    <mergeCell ref="DL101:EF101"/>
    <mergeCell ref="BX99:CH99"/>
    <mergeCell ref="BX97:CH97"/>
    <mergeCell ref="BX98:CH98"/>
    <mergeCell ref="AC97:AN97"/>
    <mergeCell ref="AO97:AW97"/>
    <mergeCell ref="EG105:EG109"/>
    <mergeCell ref="CI97:CT97"/>
    <mergeCell ref="CU97:DC97"/>
    <mergeCell ref="CI98:CT98"/>
    <mergeCell ref="CU98:DC98"/>
    <mergeCell ref="AX79:BP80"/>
    <mergeCell ref="CI78:EF78"/>
    <mergeCell ref="BQ66:BW66"/>
    <mergeCell ref="A77:ET77"/>
    <mergeCell ref="DL79:EF80"/>
    <mergeCell ref="AC112:AN113"/>
    <mergeCell ref="AX82:BP82"/>
    <mergeCell ref="BQ82:BW82"/>
    <mergeCell ref="BX82:CH82"/>
    <mergeCell ref="BQ99:BW99"/>
    <mergeCell ref="BX64:CH64"/>
    <mergeCell ref="CU100:DC100"/>
    <mergeCell ref="DL100:EF100"/>
    <mergeCell ref="BR35:CA35"/>
    <mergeCell ref="AX78:CH78"/>
    <mergeCell ref="AX81:BP81"/>
    <mergeCell ref="BQ81:BW81"/>
    <mergeCell ref="AX45:CH45"/>
    <mergeCell ref="AX46:BP47"/>
    <mergeCell ref="BX79:CH80"/>
    <mergeCell ref="CQ25:CX25"/>
    <mergeCell ref="CB24:CJ24"/>
    <mergeCell ref="CK24:CP24"/>
    <mergeCell ref="CQ24:CX24"/>
    <mergeCell ref="CQ22:CX22"/>
    <mergeCell ref="CB25:CJ25"/>
    <mergeCell ref="CK25:CP25"/>
    <mergeCell ref="CQ23:CX23"/>
    <mergeCell ref="CB23:CJ23"/>
    <mergeCell ref="CK23:CP23"/>
    <mergeCell ref="A100:AL100"/>
    <mergeCell ref="AO100:AW100"/>
    <mergeCell ref="AO99:AW99"/>
    <mergeCell ref="A97:K97"/>
    <mergeCell ref="L97:S97"/>
    <mergeCell ref="T97:AB97"/>
    <mergeCell ref="CB32:CJ32"/>
    <mergeCell ref="BX46:CH47"/>
    <mergeCell ref="BQ46:BW47"/>
    <mergeCell ref="BA32:BH32"/>
    <mergeCell ref="BI32:BQ32"/>
    <mergeCell ref="AN33:AT33"/>
    <mergeCell ref="AU33:AZ33"/>
    <mergeCell ref="BI33:BQ33"/>
    <mergeCell ref="AC46:AN47"/>
    <mergeCell ref="DW23:ED23"/>
    <mergeCell ref="DW24:ED24"/>
    <mergeCell ref="EE23:EJ23"/>
    <mergeCell ref="DQ23:DV23"/>
    <mergeCell ref="BR28:CA28"/>
    <mergeCell ref="DW25:ED25"/>
    <mergeCell ref="EE25:EJ25"/>
    <mergeCell ref="DQ24:DV24"/>
    <mergeCell ref="BR27:CA27"/>
    <mergeCell ref="CQ26:CX26"/>
    <mergeCell ref="CY23:DG23"/>
    <mergeCell ref="DH23:DP23"/>
    <mergeCell ref="DH24:DP24"/>
    <mergeCell ref="CY24:DG24"/>
    <mergeCell ref="CY26:DG26"/>
    <mergeCell ref="DQ29:DV29"/>
    <mergeCell ref="DH27:DP27"/>
    <mergeCell ref="DH28:DP28"/>
    <mergeCell ref="DQ28:DV28"/>
    <mergeCell ref="DQ31:DV31"/>
    <mergeCell ref="DW31:ED31"/>
    <mergeCell ref="DW32:ED32"/>
    <mergeCell ref="EE32:EJ32"/>
    <mergeCell ref="DH29:DP29"/>
    <mergeCell ref="DQ30:DV30"/>
    <mergeCell ref="DH30:DP30"/>
    <mergeCell ref="DQ32:DV32"/>
    <mergeCell ref="EK24:ER24"/>
    <mergeCell ref="EK25:ER25"/>
    <mergeCell ref="EK30:ER30"/>
    <mergeCell ref="DW29:ED29"/>
    <mergeCell ref="EK28:ER28"/>
    <mergeCell ref="EK26:ER26"/>
    <mergeCell ref="EK27:ER27"/>
    <mergeCell ref="EK29:ER29"/>
    <mergeCell ref="DW26:ED26"/>
    <mergeCell ref="DW27:ED27"/>
    <mergeCell ref="EK23:ER23"/>
    <mergeCell ref="EG46:ER46"/>
    <mergeCell ref="EM47:ER47"/>
    <mergeCell ref="EG47:EL47"/>
    <mergeCell ref="EE26:EJ26"/>
    <mergeCell ref="EE27:EJ27"/>
    <mergeCell ref="EE29:EJ29"/>
    <mergeCell ref="DL46:EF47"/>
    <mergeCell ref="EE30:EJ30"/>
    <mergeCell ref="DH34:DP34"/>
    <mergeCell ref="BX90:CH90"/>
    <mergeCell ref="A46:K47"/>
    <mergeCell ref="A48:K48"/>
    <mergeCell ref="L48:S48"/>
    <mergeCell ref="T48:AB48"/>
    <mergeCell ref="L46:S47"/>
    <mergeCell ref="AO46:AW47"/>
    <mergeCell ref="T46:AB47"/>
    <mergeCell ref="A82:K82"/>
    <mergeCell ref="L82:S82"/>
    <mergeCell ref="BQ79:BW80"/>
    <mergeCell ref="CU112:DC113"/>
    <mergeCell ref="CI112:CT113"/>
    <mergeCell ref="BX112:CH113"/>
    <mergeCell ref="CI65:CT65"/>
    <mergeCell ref="CI82:CT82"/>
    <mergeCell ref="CI79:CT80"/>
    <mergeCell ref="BX91:CH91"/>
    <mergeCell ref="CI91:CT91"/>
    <mergeCell ref="CU91:DC91"/>
    <mergeCell ref="BX65:CH65"/>
    <mergeCell ref="EM80:ER80"/>
    <mergeCell ref="EG69:EH71"/>
    <mergeCell ref="EG79:ER79"/>
    <mergeCell ref="CI66:CT66"/>
    <mergeCell ref="EM65:ER65"/>
    <mergeCell ref="DL65:EF65"/>
    <mergeCell ref="DD66:DK66"/>
    <mergeCell ref="T64:AB64"/>
    <mergeCell ref="AC64:AN64"/>
    <mergeCell ref="AO61:AW61"/>
    <mergeCell ref="AX61:BP61"/>
    <mergeCell ref="AX64:BP64"/>
    <mergeCell ref="BQ65:BW65"/>
    <mergeCell ref="AO65:AW65"/>
    <mergeCell ref="AX65:BP65"/>
    <mergeCell ref="BQ61:BW61"/>
    <mergeCell ref="BX61:CH61"/>
    <mergeCell ref="AO60:AW60"/>
    <mergeCell ref="AO67:AW67"/>
    <mergeCell ref="BX66:CH66"/>
    <mergeCell ref="BQ64:BW64"/>
    <mergeCell ref="BQ62:BW62"/>
    <mergeCell ref="BX62:CH62"/>
    <mergeCell ref="BQ63:BW63"/>
    <mergeCell ref="AX60:BP60"/>
    <mergeCell ref="EK31:ER31"/>
    <mergeCell ref="EK32:ER32"/>
    <mergeCell ref="A66:K66"/>
    <mergeCell ref="L66:S66"/>
    <mergeCell ref="T66:AB66"/>
    <mergeCell ref="AO64:AW64"/>
    <mergeCell ref="AC66:AN66"/>
    <mergeCell ref="AO66:AW66"/>
    <mergeCell ref="A64:K64"/>
    <mergeCell ref="L64:S64"/>
    <mergeCell ref="A33:N33"/>
    <mergeCell ref="O33:AA33"/>
    <mergeCell ref="AB33:AG33"/>
    <mergeCell ref="AH33:AM33"/>
    <mergeCell ref="EK33:ER33"/>
    <mergeCell ref="EE33:EJ33"/>
    <mergeCell ref="DQ33:DV33"/>
    <mergeCell ref="DW33:ED33"/>
    <mergeCell ref="EK16:ER16"/>
    <mergeCell ref="EE16:EJ16"/>
    <mergeCell ref="EK22:ER22"/>
    <mergeCell ref="EK21:ER21"/>
    <mergeCell ref="EK18:ER18"/>
    <mergeCell ref="EE18:EJ18"/>
    <mergeCell ref="EK20:ER20"/>
    <mergeCell ref="EE22:EJ22"/>
    <mergeCell ref="EK19:ER19"/>
    <mergeCell ref="EE17:EJ17"/>
    <mergeCell ref="O18:AA18"/>
    <mergeCell ref="CY21:DG21"/>
    <mergeCell ref="CY22:DG22"/>
    <mergeCell ref="DH19:DP19"/>
    <mergeCell ref="CY19:DG19"/>
    <mergeCell ref="DH20:DP20"/>
    <mergeCell ref="CY20:DG20"/>
    <mergeCell ref="DH21:DP21"/>
    <mergeCell ref="CQ21:CX21"/>
    <mergeCell ref="BR19:CA19"/>
    <mergeCell ref="AU21:AZ21"/>
    <mergeCell ref="AN24:AT24"/>
    <mergeCell ref="AU24:AZ24"/>
    <mergeCell ref="AU23:AZ23"/>
    <mergeCell ref="BA22:BH22"/>
    <mergeCell ref="A16:N16"/>
    <mergeCell ref="O16:AA16"/>
    <mergeCell ref="AB16:AG16"/>
    <mergeCell ref="AH16:AM16"/>
    <mergeCell ref="AN16:AT16"/>
    <mergeCell ref="AH28:AM28"/>
    <mergeCell ref="AN28:AT28"/>
    <mergeCell ref="AU28:AZ28"/>
    <mergeCell ref="BA28:BH28"/>
    <mergeCell ref="A29:N29"/>
    <mergeCell ref="O29:AA29"/>
    <mergeCell ref="AB29:AG29"/>
    <mergeCell ref="AH29:AM29"/>
    <mergeCell ref="A28:N28"/>
    <mergeCell ref="O28:AA28"/>
    <mergeCell ref="AB28:AG28"/>
    <mergeCell ref="A27:N27"/>
    <mergeCell ref="O27:AA27"/>
    <mergeCell ref="AB27:AG27"/>
    <mergeCell ref="AB18:AG18"/>
    <mergeCell ref="AH18:AM18"/>
    <mergeCell ref="A17:N17"/>
    <mergeCell ref="O17:AA17"/>
    <mergeCell ref="AB17:AG17"/>
    <mergeCell ref="A19:N19"/>
    <mergeCell ref="O19:AA19"/>
    <mergeCell ref="AB19:AG19"/>
    <mergeCell ref="AH19:AM19"/>
    <mergeCell ref="A18:N18"/>
    <mergeCell ref="O26:AA26"/>
    <mergeCell ref="AB26:AG26"/>
    <mergeCell ref="AH26:AM26"/>
    <mergeCell ref="BA27:BH27"/>
    <mergeCell ref="AN26:AT26"/>
    <mergeCell ref="AU26:AZ26"/>
    <mergeCell ref="BA26:BH26"/>
    <mergeCell ref="AH27:AM27"/>
    <mergeCell ref="A20:N20"/>
    <mergeCell ref="DH15:DP15"/>
    <mergeCell ref="AN15:AT15"/>
    <mergeCell ref="AU15:AZ15"/>
    <mergeCell ref="BA15:BH15"/>
    <mergeCell ref="BI15:BQ15"/>
    <mergeCell ref="BR15:CA15"/>
    <mergeCell ref="CB15:CJ15"/>
    <mergeCell ref="CK15:CP15"/>
    <mergeCell ref="CY15:DG15"/>
    <mergeCell ref="BA19:BH19"/>
    <mergeCell ref="AN18:AT18"/>
    <mergeCell ref="AU18:AZ18"/>
    <mergeCell ref="BA18:BH18"/>
    <mergeCell ref="AH17:AM17"/>
    <mergeCell ref="AH15:AM15"/>
    <mergeCell ref="AU16:AZ16"/>
    <mergeCell ref="BA16:BH16"/>
    <mergeCell ref="BI16:BQ16"/>
    <mergeCell ref="BR16:CA16"/>
    <mergeCell ref="CB16:CJ16"/>
    <mergeCell ref="A15:N15"/>
    <mergeCell ref="O15:AA15"/>
    <mergeCell ref="AB15:AG15"/>
    <mergeCell ref="CQ19:CX19"/>
    <mergeCell ref="DH13:DP14"/>
    <mergeCell ref="CY13:DG14"/>
    <mergeCell ref="CQ13:CX14"/>
    <mergeCell ref="CY16:DG16"/>
    <mergeCell ref="CK16:CP16"/>
    <mergeCell ref="CQ16:CX16"/>
    <mergeCell ref="O20:AA20"/>
    <mergeCell ref="AB20:AG20"/>
    <mergeCell ref="AH20:AM20"/>
    <mergeCell ref="BA20:BH20"/>
    <mergeCell ref="AN20:AT20"/>
    <mergeCell ref="AU20:AZ20"/>
    <mergeCell ref="A21:N21"/>
    <mergeCell ref="O21:AA21"/>
    <mergeCell ref="BR22:CA22"/>
    <mergeCell ref="BA21:BH21"/>
    <mergeCell ref="A22:N22"/>
    <mergeCell ref="O22:AA22"/>
    <mergeCell ref="AB22:AG22"/>
    <mergeCell ref="AH22:AM22"/>
    <mergeCell ref="AN22:AT22"/>
    <mergeCell ref="AU22:AZ22"/>
    <mergeCell ref="A23:N23"/>
    <mergeCell ref="O23:AA23"/>
    <mergeCell ref="AB23:AG23"/>
    <mergeCell ref="DH22:DP22"/>
    <mergeCell ref="CB22:CJ22"/>
    <mergeCell ref="CK22:CP22"/>
    <mergeCell ref="BI22:BQ22"/>
    <mergeCell ref="BA23:BH23"/>
    <mergeCell ref="BI23:BQ23"/>
    <mergeCell ref="AN23:AT23"/>
    <mergeCell ref="BR24:CA24"/>
    <mergeCell ref="AB25:AG25"/>
    <mergeCell ref="AH25:AM25"/>
    <mergeCell ref="AN25:AT25"/>
    <mergeCell ref="AU25:AZ25"/>
    <mergeCell ref="BR25:CA25"/>
    <mergeCell ref="BI25:BQ25"/>
    <mergeCell ref="AB24:AG24"/>
    <mergeCell ref="AH24:AM24"/>
    <mergeCell ref="A25:N25"/>
    <mergeCell ref="AN29:AT29"/>
    <mergeCell ref="AU29:AZ29"/>
    <mergeCell ref="O25:AA25"/>
    <mergeCell ref="BA24:BH24"/>
    <mergeCell ref="BI24:BQ24"/>
    <mergeCell ref="A24:N24"/>
    <mergeCell ref="O24:AA24"/>
    <mergeCell ref="BI27:BQ27"/>
    <mergeCell ref="A26:N26"/>
    <mergeCell ref="A30:N30"/>
    <mergeCell ref="O30:AA30"/>
    <mergeCell ref="AB30:AG30"/>
    <mergeCell ref="AH30:AM30"/>
    <mergeCell ref="AN30:AT30"/>
    <mergeCell ref="AU30:AZ30"/>
    <mergeCell ref="AN27:AT27"/>
    <mergeCell ref="AU27:AZ27"/>
    <mergeCell ref="BA33:BH33"/>
    <mergeCell ref="BA31:BH31"/>
    <mergeCell ref="AU31:AZ31"/>
    <mergeCell ref="DH25:DP25"/>
    <mergeCell ref="BI26:BQ26"/>
    <mergeCell ref="BI28:BQ28"/>
    <mergeCell ref="CY30:DG30"/>
    <mergeCell ref="CK27:CP27"/>
    <mergeCell ref="CY33:DG33"/>
    <mergeCell ref="BR33:CA33"/>
    <mergeCell ref="CB33:CJ33"/>
    <mergeCell ref="CK33:CP33"/>
    <mergeCell ref="CQ33:CX33"/>
    <mergeCell ref="BA25:BH25"/>
    <mergeCell ref="CQ27:CX27"/>
    <mergeCell ref="CK28:CP28"/>
    <mergeCell ref="CQ28:CX28"/>
    <mergeCell ref="BR32:CA32"/>
    <mergeCell ref="AH23:AM23"/>
    <mergeCell ref="AN12:BH12"/>
    <mergeCell ref="AH13:AM14"/>
    <mergeCell ref="AN13:AT14"/>
    <mergeCell ref="AU13:AZ14"/>
    <mergeCell ref="BA13:BH14"/>
    <mergeCell ref="AB11:AM12"/>
    <mergeCell ref="AB21:AG21"/>
    <mergeCell ref="AN19:AT19"/>
    <mergeCell ref="AU19:AZ19"/>
    <mergeCell ref="EY2:GV2"/>
    <mergeCell ref="CB13:CJ14"/>
    <mergeCell ref="BR13:CA14"/>
    <mergeCell ref="BI13:BQ14"/>
    <mergeCell ref="EE12:ET12"/>
    <mergeCell ref="EE13:ER13"/>
    <mergeCell ref="EE14:EJ14"/>
    <mergeCell ref="EK14:ER14"/>
    <mergeCell ref="CY12:ED12"/>
    <mergeCell ref="CB12:CX12"/>
    <mergeCell ref="ES13:ET13"/>
    <mergeCell ref="AN11:ET11"/>
    <mergeCell ref="AH21:AM21"/>
    <mergeCell ref="AN21:AT21"/>
    <mergeCell ref="BI21:BQ21"/>
    <mergeCell ref="BI20:BQ20"/>
    <mergeCell ref="CB20:CJ20"/>
    <mergeCell ref="CK20:CP20"/>
    <mergeCell ref="CQ20:CX20"/>
    <mergeCell ref="BI19:BQ19"/>
  </mergeCells>
  <printOptions/>
  <pageMargins left="0.7874015748031497" right="0.3937007874015748" top="0.3937007874015748" bottom="0.1968503937007874" header="0.1968503937007874" footer="0.5118110236220472"/>
  <pageSetup fitToHeight="0" fitToWidth="1" horizontalDpi="600" verticalDpi="600" orientation="landscape" paperSize="9" scale="84" r:id="rId4"/>
  <headerFooter alignWithMargins="0">
    <oddHeader>&amp;R&amp;7Подготовлено с использованием системы "КонсультантПлюс"</oddHeader>
  </headerFooter>
  <rowBreaks count="3" manualBreakCount="3">
    <brk id="35" max="255" man="1"/>
    <brk id="68" max="255" man="1"/>
    <brk id="101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10"/>
  </sheetPr>
  <dimension ref="B2:P78"/>
  <sheetViews>
    <sheetView zoomScalePageLayoutView="0" workbookViewId="0" topLeftCell="A8">
      <selection activeCell="B7" sqref="B7:K8"/>
    </sheetView>
  </sheetViews>
  <sheetFormatPr defaultColWidth="10.625" defaultRowHeight="12.75"/>
  <cols>
    <col min="1" max="1" width="1.12109375" style="62" customWidth="1"/>
    <col min="2" max="11" width="10.625" style="51" customWidth="1"/>
    <col min="12" max="12" width="1.12109375" style="51" customWidth="1"/>
    <col min="13" max="15" width="10.625" style="51" customWidth="1"/>
    <col min="16" max="16" width="6.375" style="51" customWidth="1"/>
    <col min="17" max="16384" width="10.625" style="51" customWidth="1"/>
  </cols>
  <sheetData>
    <row r="1" ht="6" customHeight="1"/>
    <row r="2" spans="2:16" ht="12.75" customHeight="1">
      <c r="B2" s="160" t="s">
        <v>84</v>
      </c>
      <c r="C2" s="160"/>
      <c r="D2" s="160"/>
      <c r="E2" s="160"/>
      <c r="F2" s="160"/>
      <c r="G2" s="160"/>
      <c r="H2" s="160"/>
      <c r="I2" s="160"/>
      <c r="J2" s="160"/>
      <c r="K2" s="160"/>
      <c r="L2" s="52"/>
      <c r="M2" s="53"/>
      <c r="N2" s="53"/>
      <c r="O2" s="53"/>
      <c r="P2" s="53"/>
    </row>
    <row r="3" spans="2:16" ht="43.5" customHeight="1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52"/>
      <c r="M3" s="53"/>
      <c r="N3" s="53"/>
      <c r="O3" s="53"/>
      <c r="P3" s="53"/>
    </row>
    <row r="4" spans="2:16" ht="53.25" customHeight="1">
      <c r="B4" s="162" t="s">
        <v>86</v>
      </c>
      <c r="C4" s="162"/>
      <c r="D4" s="162"/>
      <c r="E4" s="162"/>
      <c r="F4" s="162"/>
      <c r="G4" s="162"/>
      <c r="H4" s="162"/>
      <c r="I4" s="162"/>
      <c r="J4" s="162"/>
      <c r="K4" s="162"/>
      <c r="L4" s="54"/>
      <c r="M4" s="54"/>
      <c r="N4" s="54"/>
      <c r="O4" s="54"/>
      <c r="P4" s="54"/>
    </row>
    <row r="5" spans="2:16" ht="53.25" customHeight="1">
      <c r="B5" s="163" t="s">
        <v>87</v>
      </c>
      <c r="C5" s="162"/>
      <c r="D5" s="162"/>
      <c r="E5" s="162"/>
      <c r="F5" s="162"/>
      <c r="G5" s="162"/>
      <c r="H5" s="162"/>
      <c r="I5" s="162"/>
      <c r="J5" s="162"/>
      <c r="K5" s="162"/>
      <c r="L5" s="54"/>
      <c r="M5" s="54"/>
      <c r="N5" s="54"/>
      <c r="O5" s="54"/>
      <c r="P5" s="54"/>
    </row>
    <row r="6" spans="2:16" ht="39.75" customHeight="1">
      <c r="B6" s="161" t="s">
        <v>85</v>
      </c>
      <c r="C6" s="161"/>
      <c r="D6" s="161"/>
      <c r="E6" s="161"/>
      <c r="F6" s="161"/>
      <c r="G6" s="161"/>
      <c r="H6" s="161"/>
      <c r="I6" s="161"/>
      <c r="J6" s="161"/>
      <c r="K6" s="161"/>
      <c r="L6" s="55"/>
      <c r="M6" s="55"/>
      <c r="N6" s="55"/>
      <c r="O6" s="55"/>
      <c r="P6" s="55"/>
    </row>
    <row r="7" spans="2:16" ht="225" customHeight="1">
      <c r="B7" s="159" t="s">
        <v>88</v>
      </c>
      <c r="C7" s="159"/>
      <c r="D7" s="159"/>
      <c r="E7" s="159"/>
      <c r="F7" s="159"/>
      <c r="G7" s="159"/>
      <c r="H7" s="159"/>
      <c r="I7" s="159"/>
      <c r="J7" s="159"/>
      <c r="K7" s="159"/>
      <c r="L7" s="55"/>
      <c r="M7" s="55"/>
      <c r="N7" s="55"/>
      <c r="O7" s="55"/>
      <c r="P7" s="55"/>
    </row>
    <row r="8" spans="2:16" ht="84.75" customHeight="1">
      <c r="B8" s="157" t="s">
        <v>89</v>
      </c>
      <c r="C8" s="158"/>
      <c r="D8" s="158"/>
      <c r="E8" s="158"/>
      <c r="F8" s="158"/>
      <c r="G8" s="158"/>
      <c r="H8" s="158"/>
      <c r="I8" s="158"/>
      <c r="J8" s="158"/>
      <c r="K8" s="158"/>
      <c r="L8" s="55"/>
      <c r="M8" s="55"/>
      <c r="N8" s="55"/>
      <c r="O8" s="55"/>
      <c r="P8" s="55"/>
    </row>
    <row r="9" spans="12:16" ht="95.25" customHeight="1">
      <c r="L9" s="55"/>
      <c r="M9" s="55"/>
      <c r="N9" s="55"/>
      <c r="O9" s="55"/>
      <c r="P9" s="55"/>
    </row>
    <row r="10" spans="2:16" ht="2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5"/>
      <c r="M10" s="55"/>
      <c r="N10" s="55"/>
      <c r="O10" s="55"/>
      <c r="P10" s="55"/>
    </row>
    <row r="11" spans="2:16" ht="21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5"/>
      <c r="M11" s="55"/>
      <c r="N11" s="55"/>
      <c r="O11" s="55"/>
      <c r="P11" s="55"/>
    </row>
    <row r="12" spans="2:16" ht="2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5"/>
      <c r="M12" s="55"/>
      <c r="N12" s="55"/>
      <c r="O12" s="55"/>
      <c r="P12" s="55"/>
    </row>
    <row r="13" spans="2:16" ht="21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5"/>
      <c r="M13" s="55"/>
      <c r="N13" s="55"/>
      <c r="O13" s="55"/>
      <c r="P13" s="55"/>
    </row>
    <row r="14" spans="2:16" ht="21">
      <c r="B14" s="58"/>
      <c r="C14" s="57"/>
      <c r="D14" s="57"/>
      <c r="E14" s="57"/>
      <c r="F14" s="57"/>
      <c r="G14" s="57"/>
      <c r="H14" s="57"/>
      <c r="I14" s="57"/>
      <c r="J14" s="57"/>
      <c r="K14" s="57"/>
      <c r="L14" s="55"/>
      <c r="M14" s="55"/>
      <c r="N14" s="55"/>
      <c r="O14" s="55"/>
      <c r="P14" s="55"/>
    </row>
    <row r="15" spans="2:16" ht="21">
      <c r="B15" s="58"/>
      <c r="C15" s="57"/>
      <c r="D15" s="57"/>
      <c r="E15" s="57"/>
      <c r="F15" s="57"/>
      <c r="G15" s="57"/>
      <c r="H15" s="57"/>
      <c r="I15" s="57"/>
      <c r="J15" s="57"/>
      <c r="K15" s="57"/>
      <c r="L15" s="55"/>
      <c r="M15" s="55"/>
      <c r="N15" s="55"/>
      <c r="O15" s="55"/>
      <c r="P15" s="55"/>
    </row>
    <row r="16" spans="2:16" ht="21">
      <c r="B16" s="58"/>
      <c r="C16" s="57"/>
      <c r="D16" s="57"/>
      <c r="E16" s="57"/>
      <c r="F16" s="57"/>
      <c r="G16" s="57"/>
      <c r="H16" s="57"/>
      <c r="I16" s="57"/>
      <c r="J16" s="57"/>
      <c r="K16" s="57"/>
      <c r="L16" s="55"/>
      <c r="M16" s="55"/>
      <c r="N16" s="55"/>
      <c r="O16" s="55"/>
      <c r="P16" s="55"/>
    </row>
    <row r="17" spans="2:16" ht="21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5"/>
      <c r="M17" s="55"/>
      <c r="N17" s="55"/>
      <c r="O17" s="55"/>
      <c r="P17" s="55"/>
    </row>
    <row r="18" spans="2:16" ht="2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5"/>
      <c r="M18" s="55"/>
      <c r="N18" s="55"/>
      <c r="O18" s="55"/>
      <c r="P18" s="55"/>
    </row>
    <row r="19" spans="2:16" ht="21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55"/>
      <c r="M19" s="55"/>
      <c r="N19" s="55"/>
      <c r="O19" s="55"/>
      <c r="P19" s="55"/>
    </row>
    <row r="20" spans="2:16" ht="21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55"/>
      <c r="M20" s="55"/>
      <c r="N20" s="55"/>
      <c r="O20" s="55"/>
      <c r="P20" s="55"/>
    </row>
    <row r="21" spans="2:16" ht="21">
      <c r="B21" s="56"/>
      <c r="C21" s="56"/>
      <c r="D21" s="56"/>
      <c r="E21" s="56"/>
      <c r="F21" s="56"/>
      <c r="G21" s="56"/>
      <c r="H21" s="56"/>
      <c r="I21" s="56"/>
      <c r="J21" s="56"/>
      <c r="K21" s="52"/>
      <c r="L21" s="56"/>
      <c r="M21" s="55"/>
      <c r="N21" s="55"/>
      <c r="O21" s="55"/>
      <c r="P21" s="55"/>
    </row>
    <row r="22" spans="2:16" ht="21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5"/>
      <c r="M22" s="55"/>
      <c r="N22" s="55"/>
      <c r="O22" s="55"/>
      <c r="P22" s="55"/>
    </row>
    <row r="23" spans="2:16" ht="2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5"/>
      <c r="M23" s="55"/>
      <c r="N23" s="55"/>
      <c r="O23" s="55"/>
      <c r="P23" s="55"/>
    </row>
    <row r="24" spans="2:16" ht="13.5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61"/>
      <c r="M24" s="61"/>
      <c r="N24" s="61"/>
      <c r="O24" s="61"/>
      <c r="P24" s="61"/>
    </row>
    <row r="25" spans="2:16" ht="12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2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2.7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2.7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2:16" ht="12.7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2:16" ht="12.7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2:16" ht="12.7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2:16" ht="12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2.7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2.7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2:16" ht="12.7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2:16" ht="12.7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2:16" ht="12.7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  <row r="38" spans="2:16" ht="12.7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2:16" ht="12.7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2:16" ht="12.7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2:16" ht="12.7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2:16" ht="12.7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ht="12.7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2:16" ht="12.7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2:16" ht="12.7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2:16" ht="12.7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</row>
    <row r="47" spans="2:16" ht="12.7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</row>
    <row r="48" spans="2:16" ht="12.7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</row>
    <row r="49" spans="2:16" ht="12.7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</row>
    <row r="50" spans="2:16" ht="12.7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</row>
    <row r="51" spans="2:16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</row>
    <row r="52" spans="2:16" ht="12.7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</row>
    <row r="53" spans="2:16" ht="12.7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</row>
    <row r="54" spans="2:16" ht="12.7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</row>
    <row r="55" spans="2:16" ht="12.7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</row>
    <row r="56" spans="2:16" ht="12.7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</row>
    <row r="57" spans="2:16" ht="12.7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</row>
    <row r="58" spans="2:16" ht="12.7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</row>
    <row r="59" spans="2:16" ht="12.7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</row>
    <row r="60" spans="2:16" ht="12.7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</row>
    <row r="61" spans="2:16" ht="12.7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</row>
    <row r="62" spans="2:16" ht="12.7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</row>
    <row r="63" spans="2:16" ht="12.7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2.7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2.7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2.7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</row>
    <row r="67" spans="2:16" ht="12.7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2:16" ht="12.7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</row>
    <row r="69" spans="2:16" ht="12.7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2:16" ht="12.7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pans="2:16" ht="12.7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2:16" ht="12.7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</row>
    <row r="73" spans="2:16" ht="12.7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2:16" ht="12.7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</row>
    <row r="75" spans="2:16" ht="12.7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</row>
    <row r="76" spans="2:16" ht="12.7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</row>
    <row r="77" spans="2:16" ht="12.75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</row>
    <row r="78" spans="2:16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</row>
  </sheetData>
  <sheetProtection formatCells="0" formatColumns="0" formatRows="0" insertColumns="0" insertRows="0" insertHyperlinks="0" deleteColumns="0" deleteRows="0" sort="0" autoFilter="0" pivotTables="0"/>
  <mergeCells count="6">
    <mergeCell ref="B8:K8"/>
    <mergeCell ref="B7:K7"/>
    <mergeCell ref="B2:K3"/>
    <mergeCell ref="B6:K6"/>
    <mergeCell ref="B4:K4"/>
    <mergeCell ref="B5:K5"/>
  </mergeCells>
  <printOptions horizontalCentered="1"/>
  <pageMargins left="0.5905511811023623" right="0.3937007874015748" top="0.5905511811023623" bottom="0.3937007874015748" header="0.5118110236220472" footer="0.5118110236220472"/>
  <pageSetup blackAndWhite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6"/>
    <pageSetUpPr fitToPage="1"/>
  </sheetPr>
  <dimension ref="B2:CC410"/>
  <sheetViews>
    <sheetView tabSelected="1" zoomScaleSheetLayoutView="100" zoomScalePageLayoutView="0" workbookViewId="0" topLeftCell="A170">
      <selection activeCell="D205" sqref="D205"/>
    </sheetView>
  </sheetViews>
  <sheetFormatPr defaultColWidth="1.00390625" defaultRowHeight="11.25" customHeight="1"/>
  <cols>
    <col min="1" max="1" width="1.4921875" style="4" customWidth="1"/>
    <col min="2" max="2" width="11.75390625" style="4" customWidth="1"/>
    <col min="3" max="3" width="23.75390625" style="4" customWidth="1"/>
    <col min="4" max="4" width="38.875" style="4" customWidth="1"/>
    <col min="5" max="5" width="11.00390625" style="4" customWidth="1"/>
    <col min="6" max="6" width="12.125" style="4" customWidth="1"/>
    <col min="7" max="7" width="11.125" style="4" customWidth="1"/>
    <col min="8" max="8" width="12.00390625" style="4" customWidth="1"/>
    <col min="9" max="10" width="10.75390625" style="4" customWidth="1"/>
    <col min="11" max="11" width="11.00390625" style="4" customWidth="1"/>
    <col min="12" max="12" width="12.125" style="4" customWidth="1"/>
    <col min="13" max="16384" width="1.00390625" style="4" customWidth="1"/>
  </cols>
  <sheetData>
    <row r="1" ht="6" customHeight="1"/>
    <row r="2" spans="2:12" ht="11.25" customHeight="1">
      <c r="B2" s="1"/>
      <c r="C2" s="2"/>
      <c r="D2" s="2"/>
      <c r="E2" s="2"/>
      <c r="F2" s="2"/>
      <c r="G2" s="2"/>
      <c r="H2" s="2"/>
      <c r="I2" s="2"/>
      <c r="J2" s="2"/>
      <c r="K2" s="164" t="s">
        <v>74</v>
      </c>
      <c r="L2" s="164"/>
    </row>
    <row r="3" spans="2:12" ht="45.75" customHeight="1">
      <c r="B3" s="2"/>
      <c r="C3" s="2"/>
      <c r="D3" s="2"/>
      <c r="E3" s="2"/>
      <c r="F3" s="2"/>
      <c r="G3" s="2"/>
      <c r="H3" s="164" t="s">
        <v>81</v>
      </c>
      <c r="I3" s="164"/>
      <c r="J3" s="164"/>
      <c r="K3" s="164"/>
      <c r="L3" s="164"/>
    </row>
    <row r="4" spans="2:12" ht="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" customHeight="1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2:12" ht="15" customHeight="1">
      <c r="B6" s="91" t="s">
        <v>5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2:12" ht="4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1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3" t="s">
        <v>83</v>
      </c>
    </row>
    <row r="9" spans="2:12" ht="3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5" customHeight="1" hidden="1">
      <c r="B10" s="170" t="s">
        <v>3</v>
      </c>
      <c r="C10" s="169" t="s">
        <v>78</v>
      </c>
      <c r="D10" s="169" t="s">
        <v>6</v>
      </c>
      <c r="E10" s="169" t="s">
        <v>7</v>
      </c>
      <c r="F10" s="170"/>
      <c r="G10" s="170"/>
      <c r="H10" s="170"/>
      <c r="I10" s="170"/>
      <c r="J10" s="169" t="s">
        <v>8</v>
      </c>
      <c r="K10" s="170"/>
      <c r="L10" s="171" t="s">
        <v>4</v>
      </c>
    </row>
    <row r="11" spans="2:12" ht="24" customHeight="1" hidden="1">
      <c r="B11" s="170"/>
      <c r="C11" s="170"/>
      <c r="D11" s="170"/>
      <c r="E11" s="169" t="s">
        <v>9</v>
      </c>
      <c r="F11" s="170"/>
      <c r="G11" s="169" t="s">
        <v>10</v>
      </c>
      <c r="H11" s="170"/>
      <c r="I11" s="169" t="s">
        <v>11</v>
      </c>
      <c r="J11" s="169" t="s">
        <v>12</v>
      </c>
      <c r="K11" s="169" t="s">
        <v>13</v>
      </c>
      <c r="L11" s="172"/>
    </row>
    <row r="12" spans="2:12" ht="72.75" customHeight="1" hidden="1">
      <c r="B12" s="170"/>
      <c r="C12" s="170"/>
      <c r="D12" s="170"/>
      <c r="E12" s="43" t="s">
        <v>14</v>
      </c>
      <c r="F12" s="43" t="s">
        <v>82</v>
      </c>
      <c r="G12" s="43" t="s">
        <v>14</v>
      </c>
      <c r="H12" s="44" t="s">
        <v>82</v>
      </c>
      <c r="I12" s="170"/>
      <c r="J12" s="170"/>
      <c r="K12" s="170"/>
      <c r="L12" s="172"/>
    </row>
    <row r="13" spans="2:12" ht="11.25" customHeight="1" hidden="1"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5">
        <v>7</v>
      </c>
      <c r="I13" s="42">
        <v>8</v>
      </c>
      <c r="J13" s="42">
        <v>9</v>
      </c>
      <c r="K13" s="42">
        <v>10</v>
      </c>
      <c r="L13" s="42">
        <v>11</v>
      </c>
    </row>
    <row r="14" spans="2:12" ht="15" customHeight="1" hidden="1">
      <c r="B14" s="37"/>
      <c r="C14" s="36"/>
      <c r="D14" s="36"/>
      <c r="E14" s="34"/>
      <c r="F14" s="34"/>
      <c r="G14" s="34"/>
      <c r="H14" s="38"/>
      <c r="I14" s="34"/>
      <c r="J14" s="39"/>
      <c r="K14" s="34"/>
      <c r="L14" s="35"/>
    </row>
    <row r="15" spans="2:70" ht="12.75" customHeight="1" hidden="1">
      <c r="B15" s="40"/>
      <c r="C15" s="179"/>
      <c r="D15" s="179"/>
      <c r="E15" s="47">
        <v>0</v>
      </c>
      <c r="F15" s="47">
        <v>0</v>
      </c>
      <c r="G15" s="47">
        <v>0</v>
      </c>
      <c r="H15" s="48">
        <v>0</v>
      </c>
      <c r="I15" s="47">
        <v>0</v>
      </c>
      <c r="J15" s="49">
        <v>0</v>
      </c>
      <c r="K15" s="47">
        <v>0</v>
      </c>
      <c r="L15" s="35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</row>
    <row r="16" spans="2:70" ht="12.75" customHeight="1" hidden="1">
      <c r="B16" s="40"/>
      <c r="C16" s="179"/>
      <c r="D16" s="179"/>
      <c r="E16" s="47">
        <v>0</v>
      </c>
      <c r="F16" s="47">
        <v>0</v>
      </c>
      <c r="G16" s="47">
        <v>0</v>
      </c>
      <c r="H16" s="48">
        <v>0</v>
      </c>
      <c r="I16" s="47">
        <v>0</v>
      </c>
      <c r="J16" s="49">
        <v>0</v>
      </c>
      <c r="K16" s="47">
        <v>0</v>
      </c>
      <c r="L16" s="35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</row>
    <row r="17" spans="2:70" ht="15" customHeight="1" hidden="1">
      <c r="B17" s="40"/>
      <c r="C17" s="36"/>
      <c r="D17" s="36"/>
      <c r="E17" s="47">
        <v>0</v>
      </c>
      <c r="F17" s="47">
        <v>0</v>
      </c>
      <c r="G17" s="47">
        <v>0</v>
      </c>
      <c r="H17" s="48">
        <v>0</v>
      </c>
      <c r="I17" s="47">
        <v>0</v>
      </c>
      <c r="J17" s="49">
        <v>0</v>
      </c>
      <c r="K17" s="47">
        <v>0</v>
      </c>
      <c r="L17" s="35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</row>
    <row r="18" spans="2:70" ht="15" customHeight="1" hidden="1">
      <c r="B18" s="40"/>
      <c r="C18" s="36"/>
      <c r="D18" s="36"/>
      <c r="E18" s="47">
        <v>0</v>
      </c>
      <c r="F18" s="47">
        <v>0</v>
      </c>
      <c r="G18" s="47">
        <v>0</v>
      </c>
      <c r="H18" s="48">
        <v>0</v>
      </c>
      <c r="I18" s="47">
        <v>0</v>
      </c>
      <c r="J18" s="49">
        <v>0</v>
      </c>
      <c r="K18" s="47">
        <v>0</v>
      </c>
      <c r="L18" s="35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</row>
    <row r="19" spans="2:70" ht="15" customHeight="1" hidden="1">
      <c r="B19" s="40"/>
      <c r="C19" s="36"/>
      <c r="D19" s="36"/>
      <c r="E19" s="47">
        <v>0</v>
      </c>
      <c r="F19" s="47">
        <v>0</v>
      </c>
      <c r="G19" s="47">
        <v>0</v>
      </c>
      <c r="H19" s="48">
        <v>0</v>
      </c>
      <c r="I19" s="47">
        <v>0</v>
      </c>
      <c r="J19" s="49">
        <v>0</v>
      </c>
      <c r="K19" s="47">
        <v>0</v>
      </c>
      <c r="L19" s="35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</row>
    <row r="20" spans="2:70" ht="15" customHeight="1" hidden="1">
      <c r="B20" s="40"/>
      <c r="C20" s="36"/>
      <c r="D20" s="36"/>
      <c r="E20" s="47">
        <v>0</v>
      </c>
      <c r="F20" s="47">
        <v>0</v>
      </c>
      <c r="G20" s="47">
        <v>0</v>
      </c>
      <c r="H20" s="48">
        <v>0</v>
      </c>
      <c r="I20" s="47">
        <v>0</v>
      </c>
      <c r="J20" s="49">
        <v>0</v>
      </c>
      <c r="K20" s="47">
        <v>0</v>
      </c>
      <c r="L20" s="35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</row>
    <row r="21" spans="2:70" ht="15" customHeight="1" hidden="1">
      <c r="B21" s="37"/>
      <c r="C21" s="36"/>
      <c r="D21" s="36"/>
      <c r="E21" s="47">
        <v>0</v>
      </c>
      <c r="F21" s="47">
        <v>0</v>
      </c>
      <c r="G21" s="47">
        <v>0</v>
      </c>
      <c r="H21" s="48">
        <v>0</v>
      </c>
      <c r="I21" s="47">
        <v>0</v>
      </c>
      <c r="J21" s="49">
        <v>0</v>
      </c>
      <c r="K21" s="47">
        <v>0</v>
      </c>
      <c r="L21" s="35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</row>
    <row r="22" spans="2:70" ht="15" customHeight="1" hidden="1">
      <c r="B22" s="37"/>
      <c r="C22" s="36"/>
      <c r="D22" s="36"/>
      <c r="E22" s="47">
        <v>0</v>
      </c>
      <c r="F22" s="47">
        <v>0</v>
      </c>
      <c r="G22" s="47">
        <v>0</v>
      </c>
      <c r="H22" s="48">
        <v>0</v>
      </c>
      <c r="I22" s="47">
        <v>0</v>
      </c>
      <c r="J22" s="49">
        <v>0</v>
      </c>
      <c r="K22" s="47">
        <v>0</v>
      </c>
      <c r="L22" s="35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</row>
    <row r="23" spans="2:70" ht="15" customHeight="1" hidden="1">
      <c r="B23" s="37"/>
      <c r="C23" s="36"/>
      <c r="D23" s="36"/>
      <c r="E23" s="47">
        <v>0</v>
      </c>
      <c r="F23" s="47">
        <v>0</v>
      </c>
      <c r="G23" s="47">
        <v>0</v>
      </c>
      <c r="H23" s="48">
        <v>0</v>
      </c>
      <c r="I23" s="47">
        <v>0</v>
      </c>
      <c r="J23" s="49">
        <v>0</v>
      </c>
      <c r="K23" s="47">
        <v>0</v>
      </c>
      <c r="L23" s="35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</row>
    <row r="24" spans="2:70" ht="15" customHeight="1" hidden="1">
      <c r="B24" s="37"/>
      <c r="C24" s="36"/>
      <c r="D24" s="36"/>
      <c r="E24" s="47">
        <v>0</v>
      </c>
      <c r="F24" s="47">
        <v>0</v>
      </c>
      <c r="G24" s="47">
        <v>0</v>
      </c>
      <c r="H24" s="48">
        <v>0</v>
      </c>
      <c r="I24" s="47">
        <v>0</v>
      </c>
      <c r="J24" s="49">
        <v>0</v>
      </c>
      <c r="K24" s="47">
        <v>0</v>
      </c>
      <c r="L24" s="35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</row>
    <row r="25" spans="2:70" ht="15" customHeight="1" hidden="1">
      <c r="B25" s="37"/>
      <c r="C25" s="36"/>
      <c r="D25" s="36"/>
      <c r="E25" s="47">
        <v>0</v>
      </c>
      <c r="F25" s="47">
        <v>0</v>
      </c>
      <c r="G25" s="47">
        <v>0</v>
      </c>
      <c r="H25" s="48">
        <v>0</v>
      </c>
      <c r="I25" s="47">
        <v>0</v>
      </c>
      <c r="J25" s="49">
        <v>0</v>
      </c>
      <c r="K25" s="47">
        <v>0</v>
      </c>
      <c r="L25" s="35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</row>
    <row r="26" spans="2:70" ht="15" customHeight="1" hidden="1">
      <c r="B26" s="37"/>
      <c r="C26" s="36"/>
      <c r="D26" s="36"/>
      <c r="E26" s="47">
        <v>0</v>
      </c>
      <c r="F26" s="47">
        <v>0</v>
      </c>
      <c r="G26" s="47">
        <v>0</v>
      </c>
      <c r="H26" s="48">
        <v>0</v>
      </c>
      <c r="I26" s="47">
        <v>0</v>
      </c>
      <c r="J26" s="49">
        <v>0</v>
      </c>
      <c r="K26" s="47">
        <v>0</v>
      </c>
      <c r="L26" s="35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</row>
    <row r="27" spans="2:70" ht="15" customHeight="1" hidden="1">
      <c r="B27" s="37"/>
      <c r="C27" s="36"/>
      <c r="D27" s="36"/>
      <c r="E27" s="47">
        <v>0</v>
      </c>
      <c r="F27" s="47">
        <v>0</v>
      </c>
      <c r="G27" s="47">
        <v>0</v>
      </c>
      <c r="H27" s="48">
        <v>0</v>
      </c>
      <c r="I27" s="47">
        <v>0</v>
      </c>
      <c r="J27" s="49">
        <v>0</v>
      </c>
      <c r="K27" s="47">
        <v>0</v>
      </c>
      <c r="L27" s="35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</row>
    <row r="28" spans="2:70" ht="15" customHeight="1" hidden="1">
      <c r="B28" s="37"/>
      <c r="C28" s="36"/>
      <c r="D28" s="36"/>
      <c r="E28" s="47">
        <v>0</v>
      </c>
      <c r="F28" s="47">
        <v>0</v>
      </c>
      <c r="G28" s="47">
        <v>0</v>
      </c>
      <c r="H28" s="48">
        <v>0</v>
      </c>
      <c r="I28" s="47">
        <v>0</v>
      </c>
      <c r="J28" s="49">
        <v>0</v>
      </c>
      <c r="K28" s="47">
        <v>0</v>
      </c>
      <c r="L28" s="35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</row>
    <row r="29" spans="2:70" ht="15" customHeight="1" hidden="1">
      <c r="B29" s="37"/>
      <c r="C29" s="36"/>
      <c r="D29" s="36"/>
      <c r="E29" s="34">
        <v>0</v>
      </c>
      <c r="F29" s="34">
        <v>0</v>
      </c>
      <c r="G29" s="34">
        <v>0</v>
      </c>
      <c r="H29" s="38">
        <v>0</v>
      </c>
      <c r="I29" s="34">
        <v>0</v>
      </c>
      <c r="J29" s="39">
        <v>0</v>
      </c>
      <c r="K29" s="34">
        <v>0</v>
      </c>
      <c r="L29" s="35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</row>
    <row r="30" spans="2:81" ht="15" customHeight="1" hidden="1">
      <c r="B30" s="175" t="s">
        <v>15</v>
      </c>
      <c r="C30" s="176"/>
      <c r="D30" s="176"/>
      <c r="E30" s="46">
        <f>SUM(E14:E29)</f>
        <v>0</v>
      </c>
      <c r="F30" s="46">
        <f>SUM(F14:F29)</f>
        <v>0</v>
      </c>
      <c r="G30" s="46">
        <f>SUM(G14:G29)</f>
        <v>0</v>
      </c>
      <c r="H30" s="50">
        <f>SUM(H14:H29)</f>
        <v>0</v>
      </c>
      <c r="I30" s="173"/>
      <c r="J30" s="46">
        <f>SUM(J14:J29)</f>
        <v>0</v>
      </c>
      <c r="K30" s="165"/>
      <c r="L30" s="166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</row>
    <row r="31" spans="2:81" ht="15" customHeight="1" hidden="1">
      <c r="B31" s="175" t="s">
        <v>76</v>
      </c>
      <c r="C31" s="176"/>
      <c r="D31" s="176"/>
      <c r="E31" s="46">
        <f>E30</f>
        <v>0</v>
      </c>
      <c r="F31" s="46">
        <f>F30</f>
        <v>0</v>
      </c>
      <c r="G31" s="46">
        <f>G30</f>
        <v>0</v>
      </c>
      <c r="H31" s="50">
        <f>H30</f>
        <v>0</v>
      </c>
      <c r="I31" s="174"/>
      <c r="J31" s="46">
        <f>J30</f>
        <v>0</v>
      </c>
      <c r="K31" s="167"/>
      <c r="L31" s="168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</row>
    <row r="32" spans="2:81" ht="15" customHeight="1" hidden="1">
      <c r="B32" s="175" t="s">
        <v>75</v>
      </c>
      <c r="C32" s="176"/>
      <c r="D32" s="176"/>
      <c r="E32" s="20">
        <f>E30</f>
        <v>0</v>
      </c>
      <c r="F32" s="20">
        <f>F30</f>
        <v>0</v>
      </c>
      <c r="G32" s="20">
        <f>G30</f>
        <v>0</v>
      </c>
      <c r="H32" s="20">
        <f>H30</f>
        <v>0</v>
      </c>
      <c r="I32" s="174"/>
      <c r="J32" s="20">
        <f>J30</f>
        <v>0</v>
      </c>
      <c r="K32" s="167"/>
      <c r="L32" s="168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</row>
    <row r="33" spans="2:81" ht="31.5" customHeight="1" hidden="1">
      <c r="B33" s="30"/>
      <c r="C33" s="31"/>
      <c r="D33" s="31"/>
      <c r="E33" s="33"/>
      <c r="F33" s="33"/>
      <c r="G33" s="33"/>
      <c r="H33" s="33"/>
      <c r="I33" s="29"/>
      <c r="J33" s="33"/>
      <c r="K33" s="28"/>
      <c r="L33" s="28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</row>
    <row r="34" spans="2:12" ht="16.5" customHeight="1" hidden="1">
      <c r="B34" s="2"/>
      <c r="C34" s="2"/>
      <c r="D34" s="2"/>
      <c r="E34" s="2"/>
      <c r="F34" s="2"/>
      <c r="G34" s="2"/>
      <c r="H34" s="2"/>
      <c r="I34" s="2"/>
      <c r="J34" s="2"/>
      <c r="K34" s="2"/>
      <c r="L34" s="3" t="s">
        <v>83</v>
      </c>
    </row>
    <row r="35" spans="2:12" ht="3.75" customHeight="1" hidden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" customHeight="1" hidden="1">
      <c r="B36" s="170" t="s">
        <v>3</v>
      </c>
      <c r="C36" s="169" t="s">
        <v>78</v>
      </c>
      <c r="D36" s="169" t="s">
        <v>6</v>
      </c>
      <c r="E36" s="169" t="s">
        <v>7</v>
      </c>
      <c r="F36" s="170"/>
      <c r="G36" s="170"/>
      <c r="H36" s="170"/>
      <c r="I36" s="170"/>
      <c r="J36" s="169" t="s">
        <v>8</v>
      </c>
      <c r="K36" s="170"/>
      <c r="L36" s="171" t="s">
        <v>4</v>
      </c>
    </row>
    <row r="37" spans="2:69" ht="24" customHeight="1" hidden="1">
      <c r="B37" s="170"/>
      <c r="C37" s="170"/>
      <c r="D37" s="170"/>
      <c r="E37" s="169" t="s">
        <v>9</v>
      </c>
      <c r="F37" s="170"/>
      <c r="G37" s="169" t="s">
        <v>10</v>
      </c>
      <c r="H37" s="170"/>
      <c r="I37" s="169" t="s">
        <v>11</v>
      </c>
      <c r="J37" s="169" t="s">
        <v>12</v>
      </c>
      <c r="K37" s="169" t="s">
        <v>13</v>
      </c>
      <c r="L37" s="172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</row>
    <row r="38" spans="2:69" ht="72.75" customHeight="1" hidden="1">
      <c r="B38" s="170"/>
      <c r="C38" s="170"/>
      <c r="D38" s="170"/>
      <c r="E38" s="43" t="s">
        <v>14</v>
      </c>
      <c r="F38" s="43" t="s">
        <v>82</v>
      </c>
      <c r="G38" s="43" t="s">
        <v>14</v>
      </c>
      <c r="H38" s="44" t="s">
        <v>82</v>
      </c>
      <c r="I38" s="170"/>
      <c r="J38" s="170"/>
      <c r="K38" s="170"/>
      <c r="L38" s="172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2:12" ht="11.25" customHeight="1" hidden="1">
      <c r="B39" s="42">
        <v>1</v>
      </c>
      <c r="C39" s="42">
        <v>2</v>
      </c>
      <c r="D39" s="42">
        <v>3</v>
      </c>
      <c r="E39" s="42">
        <v>4</v>
      </c>
      <c r="F39" s="42">
        <v>5</v>
      </c>
      <c r="G39" s="42">
        <v>6</v>
      </c>
      <c r="H39" s="45">
        <v>7</v>
      </c>
      <c r="I39" s="42">
        <v>8</v>
      </c>
      <c r="J39" s="42">
        <v>9</v>
      </c>
      <c r="K39" s="42">
        <v>10</v>
      </c>
      <c r="L39" s="42">
        <v>11</v>
      </c>
    </row>
    <row r="40" spans="2:12" ht="15" customHeight="1" hidden="1">
      <c r="B40" s="37"/>
      <c r="C40" s="36"/>
      <c r="D40" s="36"/>
      <c r="E40" s="34"/>
      <c r="F40" s="34"/>
      <c r="G40" s="34"/>
      <c r="H40" s="38"/>
      <c r="I40" s="34"/>
      <c r="J40" s="39"/>
      <c r="K40" s="34"/>
      <c r="L40" s="35"/>
    </row>
    <row r="41" spans="2:12" ht="15" customHeight="1" hidden="1">
      <c r="B41" s="40"/>
      <c r="C41" s="36"/>
      <c r="D41" s="36"/>
      <c r="E41" s="47">
        <v>0</v>
      </c>
      <c r="F41" s="47">
        <v>0</v>
      </c>
      <c r="G41" s="47">
        <v>0</v>
      </c>
      <c r="H41" s="48">
        <v>0</v>
      </c>
      <c r="I41" s="47">
        <v>0</v>
      </c>
      <c r="J41" s="49">
        <v>0</v>
      </c>
      <c r="K41" s="47">
        <v>0</v>
      </c>
      <c r="L41" s="35"/>
    </row>
    <row r="42" spans="2:12" ht="15" customHeight="1" hidden="1">
      <c r="B42" s="40"/>
      <c r="C42" s="36"/>
      <c r="D42" s="36"/>
      <c r="E42" s="47">
        <v>0</v>
      </c>
      <c r="F42" s="47">
        <v>0</v>
      </c>
      <c r="G42" s="47">
        <v>0</v>
      </c>
      <c r="H42" s="48">
        <v>0</v>
      </c>
      <c r="I42" s="47">
        <v>0</v>
      </c>
      <c r="J42" s="49">
        <v>0</v>
      </c>
      <c r="K42" s="47">
        <v>0</v>
      </c>
      <c r="L42" s="35"/>
    </row>
    <row r="43" spans="2:12" ht="15" customHeight="1" hidden="1">
      <c r="B43" s="40"/>
      <c r="C43" s="36"/>
      <c r="D43" s="36"/>
      <c r="E43" s="47">
        <v>0</v>
      </c>
      <c r="F43" s="47">
        <v>0</v>
      </c>
      <c r="G43" s="47">
        <v>0</v>
      </c>
      <c r="H43" s="48">
        <v>0</v>
      </c>
      <c r="I43" s="47">
        <v>0</v>
      </c>
      <c r="J43" s="49">
        <v>0</v>
      </c>
      <c r="K43" s="47">
        <v>0</v>
      </c>
      <c r="L43" s="35"/>
    </row>
    <row r="44" spans="2:12" ht="15" customHeight="1" hidden="1">
      <c r="B44" s="40"/>
      <c r="C44" s="36"/>
      <c r="D44" s="36"/>
      <c r="E44" s="47">
        <v>0</v>
      </c>
      <c r="F44" s="47">
        <v>0</v>
      </c>
      <c r="G44" s="47">
        <v>0</v>
      </c>
      <c r="H44" s="48">
        <v>0</v>
      </c>
      <c r="I44" s="47">
        <v>0</v>
      </c>
      <c r="J44" s="49">
        <v>0</v>
      </c>
      <c r="K44" s="47">
        <v>0</v>
      </c>
      <c r="L44" s="35"/>
    </row>
    <row r="45" spans="2:12" ht="15" customHeight="1" hidden="1">
      <c r="B45" s="41"/>
      <c r="C45" s="36"/>
      <c r="D45" s="36"/>
      <c r="E45" s="47">
        <v>0</v>
      </c>
      <c r="F45" s="47">
        <v>0</v>
      </c>
      <c r="G45" s="47">
        <v>0</v>
      </c>
      <c r="H45" s="48">
        <v>0</v>
      </c>
      <c r="I45" s="47">
        <v>0</v>
      </c>
      <c r="J45" s="49">
        <v>0</v>
      </c>
      <c r="K45" s="47">
        <v>0</v>
      </c>
      <c r="L45" s="35"/>
    </row>
    <row r="46" spans="2:12" ht="15" customHeight="1" hidden="1">
      <c r="B46" s="41"/>
      <c r="C46" s="36"/>
      <c r="D46" s="36"/>
      <c r="E46" s="47">
        <v>0</v>
      </c>
      <c r="F46" s="47">
        <v>0</v>
      </c>
      <c r="G46" s="47">
        <v>0</v>
      </c>
      <c r="H46" s="48">
        <v>0</v>
      </c>
      <c r="I46" s="47">
        <v>0</v>
      </c>
      <c r="J46" s="49">
        <v>0</v>
      </c>
      <c r="K46" s="47">
        <v>0</v>
      </c>
      <c r="L46" s="35"/>
    </row>
    <row r="47" spans="2:12" ht="15" customHeight="1" hidden="1">
      <c r="B47" s="41"/>
      <c r="C47" s="36"/>
      <c r="D47" s="36"/>
      <c r="E47" s="47">
        <v>0</v>
      </c>
      <c r="F47" s="47">
        <v>0</v>
      </c>
      <c r="G47" s="47">
        <v>0</v>
      </c>
      <c r="H47" s="48">
        <v>0</v>
      </c>
      <c r="I47" s="47">
        <v>0</v>
      </c>
      <c r="J47" s="49">
        <v>0</v>
      </c>
      <c r="K47" s="47">
        <v>0</v>
      </c>
      <c r="L47" s="35"/>
    </row>
    <row r="48" spans="2:12" ht="15" customHeight="1" hidden="1">
      <c r="B48" s="41"/>
      <c r="C48" s="36"/>
      <c r="D48" s="36"/>
      <c r="E48" s="47">
        <v>0</v>
      </c>
      <c r="F48" s="47">
        <v>0</v>
      </c>
      <c r="G48" s="47">
        <v>0</v>
      </c>
      <c r="H48" s="48">
        <v>0</v>
      </c>
      <c r="I48" s="47">
        <v>0</v>
      </c>
      <c r="J48" s="49">
        <v>0</v>
      </c>
      <c r="K48" s="47">
        <v>0</v>
      </c>
      <c r="L48" s="35"/>
    </row>
    <row r="49" spans="2:12" ht="15" customHeight="1" hidden="1">
      <c r="B49" s="41"/>
      <c r="C49" s="36"/>
      <c r="D49" s="36"/>
      <c r="E49" s="47">
        <v>0</v>
      </c>
      <c r="F49" s="47">
        <v>0</v>
      </c>
      <c r="G49" s="47">
        <v>0</v>
      </c>
      <c r="H49" s="48">
        <v>0</v>
      </c>
      <c r="I49" s="47">
        <v>0</v>
      </c>
      <c r="J49" s="49">
        <v>0</v>
      </c>
      <c r="K49" s="47">
        <v>0</v>
      </c>
      <c r="L49" s="35"/>
    </row>
    <row r="50" spans="2:12" ht="15" customHeight="1" hidden="1">
      <c r="B50" s="41"/>
      <c r="C50" s="36"/>
      <c r="D50" s="36"/>
      <c r="E50" s="47">
        <v>0</v>
      </c>
      <c r="F50" s="47">
        <v>0</v>
      </c>
      <c r="G50" s="47">
        <v>0</v>
      </c>
      <c r="H50" s="48">
        <v>0</v>
      </c>
      <c r="I50" s="47">
        <v>0</v>
      </c>
      <c r="J50" s="49">
        <v>0</v>
      </c>
      <c r="K50" s="47">
        <v>0</v>
      </c>
      <c r="L50" s="35"/>
    </row>
    <row r="51" spans="2:12" ht="15" customHeight="1" hidden="1">
      <c r="B51" s="41"/>
      <c r="C51" s="36"/>
      <c r="D51" s="36"/>
      <c r="E51" s="47">
        <v>0</v>
      </c>
      <c r="F51" s="47">
        <v>0</v>
      </c>
      <c r="G51" s="47">
        <v>0</v>
      </c>
      <c r="H51" s="48">
        <v>0</v>
      </c>
      <c r="I51" s="47">
        <v>0</v>
      </c>
      <c r="J51" s="49">
        <v>0</v>
      </c>
      <c r="K51" s="47">
        <v>0</v>
      </c>
      <c r="L51" s="35"/>
    </row>
    <row r="52" spans="2:12" ht="15" customHeight="1" hidden="1">
      <c r="B52" s="41"/>
      <c r="C52" s="36"/>
      <c r="D52" s="36"/>
      <c r="E52" s="47">
        <v>0</v>
      </c>
      <c r="F52" s="47">
        <v>0</v>
      </c>
      <c r="G52" s="47">
        <v>0</v>
      </c>
      <c r="H52" s="48">
        <v>0</v>
      </c>
      <c r="I52" s="47">
        <v>0</v>
      </c>
      <c r="J52" s="49">
        <v>0</v>
      </c>
      <c r="K52" s="47">
        <v>0</v>
      </c>
      <c r="L52" s="35"/>
    </row>
    <row r="53" spans="2:12" ht="15" customHeight="1" hidden="1">
      <c r="B53" s="41"/>
      <c r="C53" s="36"/>
      <c r="D53" s="36"/>
      <c r="E53" s="47">
        <v>0</v>
      </c>
      <c r="F53" s="47">
        <v>0</v>
      </c>
      <c r="G53" s="47">
        <v>0</v>
      </c>
      <c r="H53" s="48">
        <v>0</v>
      </c>
      <c r="I53" s="47">
        <v>0</v>
      </c>
      <c r="J53" s="49">
        <v>0</v>
      </c>
      <c r="K53" s="47">
        <v>0</v>
      </c>
      <c r="L53" s="35"/>
    </row>
    <row r="54" spans="2:12" ht="15" customHeight="1" hidden="1">
      <c r="B54" s="41"/>
      <c r="C54" s="36"/>
      <c r="D54" s="36"/>
      <c r="E54" s="47">
        <v>0</v>
      </c>
      <c r="F54" s="47">
        <v>0</v>
      </c>
      <c r="G54" s="47">
        <v>0</v>
      </c>
      <c r="H54" s="48">
        <v>0</v>
      </c>
      <c r="I54" s="47">
        <v>0</v>
      </c>
      <c r="J54" s="49">
        <v>0</v>
      </c>
      <c r="K54" s="47">
        <v>0</v>
      </c>
      <c r="L54" s="35"/>
    </row>
    <row r="55" spans="2:12" ht="15" customHeight="1" hidden="1">
      <c r="B55" s="41"/>
      <c r="C55" s="36"/>
      <c r="D55" s="36"/>
      <c r="E55" s="47">
        <v>0</v>
      </c>
      <c r="F55" s="47">
        <v>0</v>
      </c>
      <c r="G55" s="47">
        <v>0</v>
      </c>
      <c r="H55" s="48">
        <v>0</v>
      </c>
      <c r="I55" s="47">
        <v>0</v>
      </c>
      <c r="J55" s="49">
        <v>0</v>
      </c>
      <c r="K55" s="47">
        <v>0</v>
      </c>
      <c r="L55" s="35"/>
    </row>
    <row r="56" spans="2:12" ht="15" customHeight="1" hidden="1">
      <c r="B56" s="41"/>
      <c r="C56" s="36"/>
      <c r="D56" s="36"/>
      <c r="E56" s="47">
        <v>0</v>
      </c>
      <c r="F56" s="47">
        <v>0</v>
      </c>
      <c r="G56" s="47">
        <v>0</v>
      </c>
      <c r="H56" s="48">
        <v>0</v>
      </c>
      <c r="I56" s="47">
        <v>0</v>
      </c>
      <c r="J56" s="49">
        <v>0</v>
      </c>
      <c r="K56" s="47">
        <v>0</v>
      </c>
      <c r="L56" s="35"/>
    </row>
    <row r="57" spans="2:12" ht="15" customHeight="1" hidden="1">
      <c r="B57" s="41"/>
      <c r="C57" s="36"/>
      <c r="D57" s="36"/>
      <c r="E57" s="47">
        <v>0</v>
      </c>
      <c r="F57" s="47">
        <v>0</v>
      </c>
      <c r="G57" s="47">
        <v>0</v>
      </c>
      <c r="H57" s="48">
        <v>0</v>
      </c>
      <c r="I57" s="47">
        <v>0</v>
      </c>
      <c r="J57" s="49">
        <v>0</v>
      </c>
      <c r="K57" s="47">
        <v>0</v>
      </c>
      <c r="L57" s="35"/>
    </row>
    <row r="58" spans="2:12" ht="15" customHeight="1" hidden="1">
      <c r="B58" s="37"/>
      <c r="C58" s="36"/>
      <c r="D58" s="36"/>
      <c r="E58" s="34">
        <v>0</v>
      </c>
      <c r="F58" s="34">
        <v>0</v>
      </c>
      <c r="G58" s="34">
        <v>0</v>
      </c>
      <c r="H58" s="38">
        <v>0</v>
      </c>
      <c r="I58" s="34">
        <v>0</v>
      </c>
      <c r="J58" s="39">
        <v>0</v>
      </c>
      <c r="K58" s="34">
        <v>0</v>
      </c>
      <c r="L58" s="35"/>
    </row>
    <row r="59" spans="2:12" ht="15" customHeight="1" hidden="1">
      <c r="B59" s="175" t="s">
        <v>16</v>
      </c>
      <c r="C59" s="176"/>
      <c r="D59" s="176"/>
      <c r="E59" s="46">
        <f>SUM(E40:E58)</f>
        <v>0</v>
      </c>
      <c r="F59" s="46">
        <f>SUM(F40:F58)</f>
        <v>0</v>
      </c>
      <c r="G59" s="46">
        <f>SUM(G40:G58)</f>
        <v>0</v>
      </c>
      <c r="H59" s="50">
        <f>SUM(H40:H58)</f>
        <v>0</v>
      </c>
      <c r="I59" s="173"/>
      <c r="J59" s="46">
        <f>SUM(J40:J58)</f>
        <v>0</v>
      </c>
      <c r="K59" s="165"/>
      <c r="L59" s="166"/>
    </row>
    <row r="60" spans="2:12" ht="15" customHeight="1" hidden="1">
      <c r="B60" s="175" t="s">
        <v>76</v>
      </c>
      <c r="C60" s="176"/>
      <c r="D60" s="176"/>
      <c r="E60" s="46">
        <f>E59+E30</f>
        <v>0</v>
      </c>
      <c r="F60" s="46">
        <f>F59+F30</f>
        <v>0</v>
      </c>
      <c r="G60" s="46">
        <f>G59+G30</f>
        <v>0</v>
      </c>
      <c r="H60" s="50">
        <f>H59+H30</f>
        <v>0</v>
      </c>
      <c r="I60" s="174"/>
      <c r="J60" s="46">
        <f>J59+J30</f>
        <v>0</v>
      </c>
      <c r="K60" s="167"/>
      <c r="L60" s="168"/>
    </row>
    <row r="61" spans="2:12" ht="15" customHeight="1" hidden="1">
      <c r="B61" s="175" t="s">
        <v>75</v>
      </c>
      <c r="C61" s="176"/>
      <c r="D61" s="176"/>
      <c r="E61" s="46">
        <f>E60</f>
        <v>0</v>
      </c>
      <c r="F61" s="46">
        <f>F60</f>
        <v>0</v>
      </c>
      <c r="G61" s="46">
        <f>G60</f>
        <v>0</v>
      </c>
      <c r="H61" s="50">
        <f>H60</f>
        <v>0</v>
      </c>
      <c r="I61" s="174"/>
      <c r="J61" s="46">
        <f>J60</f>
        <v>0</v>
      </c>
      <c r="K61" s="167"/>
      <c r="L61" s="168"/>
    </row>
    <row r="62" spans="2:12" ht="15" customHeight="1" hidden="1">
      <c r="B62" s="30"/>
      <c r="C62" s="31"/>
      <c r="D62" s="31"/>
      <c r="E62" s="32"/>
      <c r="F62" s="32"/>
      <c r="G62" s="32"/>
      <c r="H62" s="32"/>
      <c r="I62" s="29"/>
      <c r="J62" s="32"/>
      <c r="K62" s="28"/>
      <c r="L62" s="28"/>
    </row>
    <row r="63" spans="2:12" ht="15" customHeight="1" hidden="1">
      <c r="B63" s="30"/>
      <c r="C63" s="31"/>
      <c r="D63" s="31"/>
      <c r="E63" s="33"/>
      <c r="F63" s="33"/>
      <c r="G63" s="33"/>
      <c r="H63" s="33"/>
      <c r="I63" s="29"/>
      <c r="J63" s="33"/>
      <c r="K63" s="28"/>
      <c r="L63" s="28"/>
    </row>
    <row r="64" spans="2:12" ht="15" customHeight="1" hidden="1">
      <c r="B64" s="30"/>
      <c r="C64" s="31"/>
      <c r="D64" s="31"/>
      <c r="E64" s="33"/>
      <c r="F64" s="33"/>
      <c r="G64" s="33"/>
      <c r="H64" s="33"/>
      <c r="I64" s="29"/>
      <c r="J64" s="33"/>
      <c r="K64" s="28"/>
      <c r="L64" s="28"/>
    </row>
    <row r="65" spans="2:12" ht="15" customHeight="1" hidden="1">
      <c r="B65" s="30"/>
      <c r="C65" s="31"/>
      <c r="D65" s="31"/>
      <c r="E65" s="33"/>
      <c r="F65" s="33"/>
      <c r="G65" s="33"/>
      <c r="H65" s="33"/>
      <c r="I65" s="29"/>
      <c r="J65" s="33"/>
      <c r="K65" s="28"/>
      <c r="L65" s="28"/>
    </row>
    <row r="66" spans="2:12" ht="15" customHeight="1" hidden="1">
      <c r="B66" s="30"/>
      <c r="C66" s="31"/>
      <c r="D66" s="31"/>
      <c r="E66" s="33"/>
      <c r="F66" s="33"/>
      <c r="G66" s="33"/>
      <c r="H66" s="33"/>
      <c r="I66" s="29"/>
      <c r="J66" s="33"/>
      <c r="K66" s="28"/>
      <c r="L66" s="28"/>
    </row>
    <row r="67" spans="2:12" ht="3" customHeight="1" hidden="1">
      <c r="B67" s="30"/>
      <c r="C67" s="31"/>
      <c r="D67" s="31"/>
      <c r="E67" s="33"/>
      <c r="F67" s="33"/>
      <c r="G67" s="33"/>
      <c r="H67" s="33"/>
      <c r="I67" s="29"/>
      <c r="J67" s="33"/>
      <c r="K67" s="28"/>
      <c r="L67" s="28"/>
    </row>
    <row r="68" spans="2:12" ht="3" customHeight="1" hidden="1">
      <c r="B68" s="30"/>
      <c r="C68" s="31"/>
      <c r="D68" s="31"/>
      <c r="E68" s="33"/>
      <c r="F68" s="33"/>
      <c r="G68" s="33"/>
      <c r="H68" s="33"/>
      <c r="I68" s="29"/>
      <c r="J68" s="33"/>
      <c r="K68" s="28"/>
      <c r="L68" s="28"/>
    </row>
    <row r="69" spans="2:12" ht="1.5" customHeight="1" hidden="1">
      <c r="B69" s="30"/>
      <c r="C69" s="31"/>
      <c r="D69" s="31"/>
      <c r="E69" s="33"/>
      <c r="F69" s="33"/>
      <c r="G69" s="33"/>
      <c r="H69" s="33"/>
      <c r="I69" s="29"/>
      <c r="J69" s="33"/>
      <c r="K69" s="28"/>
      <c r="L69" s="28"/>
    </row>
    <row r="70" spans="2:12" ht="16.5" customHeight="1" hidden="1">
      <c r="B70" s="2"/>
      <c r="C70" s="2"/>
      <c r="D70" s="2"/>
      <c r="E70" s="2"/>
      <c r="F70" s="2"/>
      <c r="G70" s="2"/>
      <c r="H70" s="2"/>
      <c r="I70" s="2"/>
      <c r="J70" s="2"/>
      <c r="K70" s="2"/>
      <c r="L70" s="3" t="s">
        <v>83</v>
      </c>
    </row>
    <row r="71" spans="2:12" ht="3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5" customHeight="1">
      <c r="B72" s="170" t="s">
        <v>3</v>
      </c>
      <c r="C72" s="169" t="s">
        <v>78</v>
      </c>
      <c r="D72" s="169" t="s">
        <v>6</v>
      </c>
      <c r="E72" s="169" t="s">
        <v>7</v>
      </c>
      <c r="F72" s="170"/>
      <c r="G72" s="170"/>
      <c r="H72" s="170"/>
      <c r="I72" s="170"/>
      <c r="J72" s="169" t="s">
        <v>8</v>
      </c>
      <c r="K72" s="170"/>
      <c r="L72" s="171" t="s">
        <v>4</v>
      </c>
    </row>
    <row r="73" spans="2:12" ht="24" customHeight="1">
      <c r="B73" s="170"/>
      <c r="C73" s="170"/>
      <c r="D73" s="170"/>
      <c r="E73" s="169" t="s">
        <v>9</v>
      </c>
      <c r="F73" s="170"/>
      <c r="G73" s="169" t="s">
        <v>10</v>
      </c>
      <c r="H73" s="170"/>
      <c r="I73" s="169" t="s">
        <v>11</v>
      </c>
      <c r="J73" s="169" t="s">
        <v>12</v>
      </c>
      <c r="K73" s="169" t="s">
        <v>13</v>
      </c>
      <c r="L73" s="172"/>
    </row>
    <row r="74" spans="2:12" ht="72.75" customHeight="1">
      <c r="B74" s="170"/>
      <c r="C74" s="170"/>
      <c r="D74" s="170"/>
      <c r="E74" s="43" t="s">
        <v>14</v>
      </c>
      <c r="F74" s="43" t="s">
        <v>82</v>
      </c>
      <c r="G74" s="43" t="s">
        <v>14</v>
      </c>
      <c r="H74" s="44" t="s">
        <v>82</v>
      </c>
      <c r="I74" s="170"/>
      <c r="J74" s="170"/>
      <c r="K74" s="170"/>
      <c r="L74" s="172"/>
    </row>
    <row r="75" spans="2:12" ht="11.25" customHeight="1">
      <c r="B75" s="42">
        <v>1</v>
      </c>
      <c r="C75" s="42">
        <v>2</v>
      </c>
      <c r="D75" s="42">
        <v>3</v>
      </c>
      <c r="E75" s="42">
        <v>4</v>
      </c>
      <c r="F75" s="42">
        <v>5</v>
      </c>
      <c r="G75" s="42">
        <v>6</v>
      </c>
      <c r="H75" s="45">
        <v>7</v>
      </c>
      <c r="I75" s="42">
        <v>8</v>
      </c>
      <c r="J75" s="42">
        <v>9</v>
      </c>
      <c r="K75" s="42">
        <v>10</v>
      </c>
      <c r="L75" s="42">
        <v>11</v>
      </c>
    </row>
    <row r="76" spans="2:12" ht="15" customHeight="1" hidden="1">
      <c r="B76" s="37"/>
      <c r="C76" s="36"/>
      <c r="D76" s="36"/>
      <c r="E76" s="34"/>
      <c r="F76" s="34"/>
      <c r="G76" s="34"/>
      <c r="H76" s="38"/>
      <c r="I76" s="34"/>
      <c r="J76" s="39"/>
      <c r="K76" s="34"/>
      <c r="L76" s="35"/>
    </row>
    <row r="77" spans="2:12" ht="47.25" customHeight="1">
      <c r="B77" s="40">
        <v>43534</v>
      </c>
      <c r="C77" s="179" t="s">
        <v>91</v>
      </c>
      <c r="D77" s="179" t="s">
        <v>90</v>
      </c>
      <c r="E77" s="47">
        <v>800</v>
      </c>
      <c r="F77" s="47">
        <v>0</v>
      </c>
      <c r="G77" s="47">
        <v>0</v>
      </c>
      <c r="H77" s="48">
        <v>0</v>
      </c>
      <c r="I77" s="47">
        <v>0</v>
      </c>
      <c r="J77" s="49">
        <v>0</v>
      </c>
      <c r="K77" s="47">
        <v>0</v>
      </c>
      <c r="L77" s="35"/>
    </row>
    <row r="78" spans="2:12" ht="15" customHeight="1">
      <c r="B78" s="40"/>
      <c r="C78" s="179"/>
      <c r="D78" s="179"/>
      <c r="E78" s="47">
        <v>0</v>
      </c>
      <c r="F78" s="47">
        <v>0</v>
      </c>
      <c r="G78" s="47">
        <v>0</v>
      </c>
      <c r="H78" s="48">
        <v>0</v>
      </c>
      <c r="I78" s="47">
        <v>0</v>
      </c>
      <c r="J78" s="49">
        <v>0</v>
      </c>
      <c r="K78" s="47">
        <v>0</v>
      </c>
      <c r="L78" s="35"/>
    </row>
    <row r="79" spans="2:12" ht="15" customHeight="1" hidden="1">
      <c r="B79" s="41"/>
      <c r="C79" s="36"/>
      <c r="D79" s="36"/>
      <c r="E79" s="47">
        <v>0</v>
      </c>
      <c r="F79" s="47">
        <v>0</v>
      </c>
      <c r="G79" s="47">
        <v>0</v>
      </c>
      <c r="H79" s="48">
        <v>0</v>
      </c>
      <c r="I79" s="47">
        <v>0</v>
      </c>
      <c r="J79" s="49">
        <v>0</v>
      </c>
      <c r="K79" s="47">
        <v>0</v>
      </c>
      <c r="L79" s="35"/>
    </row>
    <row r="80" spans="2:12" ht="15" customHeight="1" hidden="1">
      <c r="B80" s="41"/>
      <c r="C80" s="36"/>
      <c r="D80" s="36"/>
      <c r="E80" s="47">
        <v>0</v>
      </c>
      <c r="F80" s="47">
        <v>0</v>
      </c>
      <c r="G80" s="47">
        <v>0</v>
      </c>
      <c r="H80" s="48">
        <v>0</v>
      </c>
      <c r="I80" s="47">
        <v>0</v>
      </c>
      <c r="J80" s="49">
        <v>0</v>
      </c>
      <c r="K80" s="47">
        <v>0</v>
      </c>
      <c r="L80" s="35"/>
    </row>
    <row r="81" spans="2:12" ht="15" customHeight="1" hidden="1">
      <c r="B81" s="41"/>
      <c r="C81" s="36"/>
      <c r="D81" s="36"/>
      <c r="E81" s="47">
        <v>0</v>
      </c>
      <c r="F81" s="47">
        <v>0</v>
      </c>
      <c r="G81" s="47">
        <v>0</v>
      </c>
      <c r="H81" s="48">
        <v>0</v>
      </c>
      <c r="I81" s="47">
        <v>0</v>
      </c>
      <c r="J81" s="49">
        <v>0</v>
      </c>
      <c r="K81" s="47">
        <v>0</v>
      </c>
      <c r="L81" s="35"/>
    </row>
    <row r="82" spans="2:12" ht="15" customHeight="1" hidden="1">
      <c r="B82" s="41"/>
      <c r="C82" s="36"/>
      <c r="D82" s="36"/>
      <c r="E82" s="47">
        <v>0</v>
      </c>
      <c r="F82" s="47">
        <v>0</v>
      </c>
      <c r="G82" s="47">
        <v>0</v>
      </c>
      <c r="H82" s="48">
        <v>0</v>
      </c>
      <c r="I82" s="47">
        <v>0</v>
      </c>
      <c r="J82" s="49">
        <v>0</v>
      </c>
      <c r="K82" s="47">
        <v>0</v>
      </c>
      <c r="L82" s="35"/>
    </row>
    <row r="83" spans="2:12" ht="15" customHeight="1" hidden="1">
      <c r="B83" s="41"/>
      <c r="C83" s="36"/>
      <c r="D83" s="36"/>
      <c r="E83" s="47">
        <v>0</v>
      </c>
      <c r="F83" s="47">
        <v>0</v>
      </c>
      <c r="G83" s="47">
        <v>0</v>
      </c>
      <c r="H83" s="48">
        <v>0</v>
      </c>
      <c r="I83" s="47">
        <v>0</v>
      </c>
      <c r="J83" s="49">
        <v>0</v>
      </c>
      <c r="K83" s="47">
        <v>0</v>
      </c>
      <c r="L83" s="35"/>
    </row>
    <row r="84" spans="2:12" ht="15" customHeight="1" hidden="1">
      <c r="B84" s="41"/>
      <c r="C84" s="36"/>
      <c r="D84" s="36"/>
      <c r="E84" s="47">
        <v>0</v>
      </c>
      <c r="F84" s="47">
        <v>0</v>
      </c>
      <c r="G84" s="47">
        <v>0</v>
      </c>
      <c r="H84" s="48">
        <v>0</v>
      </c>
      <c r="I84" s="47">
        <v>0</v>
      </c>
      <c r="J84" s="49">
        <v>0</v>
      </c>
      <c r="K84" s="47">
        <v>0</v>
      </c>
      <c r="L84" s="35"/>
    </row>
    <row r="85" spans="2:12" ht="15" customHeight="1" hidden="1">
      <c r="B85" s="41"/>
      <c r="C85" s="36"/>
      <c r="D85" s="36"/>
      <c r="E85" s="47">
        <v>0</v>
      </c>
      <c r="F85" s="47">
        <v>0</v>
      </c>
      <c r="G85" s="47">
        <v>0</v>
      </c>
      <c r="H85" s="48">
        <v>0</v>
      </c>
      <c r="I85" s="47">
        <v>0</v>
      </c>
      <c r="J85" s="49">
        <v>0</v>
      </c>
      <c r="K85" s="47">
        <v>0</v>
      </c>
      <c r="L85" s="35"/>
    </row>
    <row r="86" spans="2:12" ht="15" customHeight="1" hidden="1">
      <c r="B86" s="41"/>
      <c r="C86" s="36"/>
      <c r="D86" s="36"/>
      <c r="E86" s="47">
        <v>0</v>
      </c>
      <c r="F86" s="47">
        <v>0</v>
      </c>
      <c r="G86" s="47">
        <v>0</v>
      </c>
      <c r="H86" s="48">
        <v>0</v>
      </c>
      <c r="I86" s="47">
        <v>0</v>
      </c>
      <c r="J86" s="49">
        <v>0</v>
      </c>
      <c r="K86" s="47">
        <v>0</v>
      </c>
      <c r="L86" s="35"/>
    </row>
    <row r="87" spans="2:12" ht="16.5" customHeight="1" hidden="1">
      <c r="B87" s="41"/>
      <c r="C87" s="36"/>
      <c r="D87" s="36"/>
      <c r="E87" s="47">
        <v>0</v>
      </c>
      <c r="F87" s="47">
        <v>0</v>
      </c>
      <c r="G87" s="47">
        <v>0</v>
      </c>
      <c r="H87" s="48">
        <v>0</v>
      </c>
      <c r="I87" s="47">
        <v>0</v>
      </c>
      <c r="J87" s="49">
        <v>0</v>
      </c>
      <c r="K87" s="47">
        <v>0</v>
      </c>
      <c r="L87" s="35"/>
    </row>
    <row r="88" spans="2:12" ht="15" customHeight="1" hidden="1">
      <c r="B88" s="41"/>
      <c r="C88" s="36"/>
      <c r="D88" s="36"/>
      <c r="E88" s="47">
        <v>0</v>
      </c>
      <c r="F88" s="47">
        <v>0</v>
      </c>
      <c r="G88" s="47">
        <v>0</v>
      </c>
      <c r="H88" s="48">
        <v>0</v>
      </c>
      <c r="I88" s="47">
        <v>0</v>
      </c>
      <c r="J88" s="49">
        <v>0</v>
      </c>
      <c r="K88" s="47">
        <v>0</v>
      </c>
      <c r="L88" s="35"/>
    </row>
    <row r="89" spans="2:12" ht="15" customHeight="1" hidden="1">
      <c r="B89" s="41"/>
      <c r="C89" s="36"/>
      <c r="D89" s="36"/>
      <c r="E89" s="47">
        <v>0</v>
      </c>
      <c r="F89" s="47">
        <v>0</v>
      </c>
      <c r="G89" s="47">
        <v>0</v>
      </c>
      <c r="H89" s="48">
        <v>0</v>
      </c>
      <c r="I89" s="47">
        <v>0</v>
      </c>
      <c r="J89" s="49">
        <v>0</v>
      </c>
      <c r="K89" s="47">
        <v>0</v>
      </c>
      <c r="L89" s="35"/>
    </row>
    <row r="90" spans="2:12" ht="15" customHeight="1" hidden="1">
      <c r="B90" s="41"/>
      <c r="C90" s="36"/>
      <c r="D90" s="36"/>
      <c r="E90" s="47">
        <v>0</v>
      </c>
      <c r="F90" s="47">
        <v>0</v>
      </c>
      <c r="G90" s="47">
        <v>0</v>
      </c>
      <c r="H90" s="48">
        <v>0</v>
      </c>
      <c r="I90" s="47">
        <v>0</v>
      </c>
      <c r="J90" s="49">
        <v>0</v>
      </c>
      <c r="K90" s="47">
        <v>0</v>
      </c>
      <c r="L90" s="35"/>
    </row>
    <row r="91" spans="2:12" ht="15" customHeight="1" hidden="1">
      <c r="B91" s="41"/>
      <c r="C91" s="36"/>
      <c r="D91" s="36"/>
      <c r="E91" s="47">
        <v>0</v>
      </c>
      <c r="F91" s="47">
        <v>0</v>
      </c>
      <c r="G91" s="47">
        <v>0</v>
      </c>
      <c r="H91" s="48">
        <v>0</v>
      </c>
      <c r="I91" s="47">
        <v>0</v>
      </c>
      <c r="J91" s="49">
        <v>0</v>
      </c>
      <c r="K91" s="47">
        <v>0</v>
      </c>
      <c r="L91" s="35"/>
    </row>
    <row r="92" spans="2:12" ht="15" customHeight="1" hidden="1">
      <c r="B92" s="41"/>
      <c r="C92" s="36"/>
      <c r="D92" s="36"/>
      <c r="E92" s="47">
        <v>0</v>
      </c>
      <c r="F92" s="47">
        <v>0</v>
      </c>
      <c r="G92" s="47">
        <v>0</v>
      </c>
      <c r="H92" s="48">
        <v>0</v>
      </c>
      <c r="I92" s="47">
        <v>0</v>
      </c>
      <c r="J92" s="49">
        <v>0</v>
      </c>
      <c r="K92" s="47">
        <v>0</v>
      </c>
      <c r="L92" s="35"/>
    </row>
    <row r="93" spans="2:12" ht="15" customHeight="1" hidden="1">
      <c r="B93" s="37"/>
      <c r="C93" s="36"/>
      <c r="D93" s="36"/>
      <c r="E93" s="34">
        <v>0</v>
      </c>
      <c r="F93" s="34">
        <v>0</v>
      </c>
      <c r="G93" s="34">
        <v>0</v>
      </c>
      <c r="H93" s="38">
        <v>0</v>
      </c>
      <c r="I93" s="34">
        <v>0</v>
      </c>
      <c r="J93" s="39">
        <v>0</v>
      </c>
      <c r="K93" s="34">
        <v>0</v>
      </c>
      <c r="L93" s="35"/>
    </row>
    <row r="94" spans="2:12" ht="15" customHeight="1">
      <c r="B94" s="175" t="s">
        <v>17</v>
      </c>
      <c r="C94" s="176"/>
      <c r="D94" s="176"/>
      <c r="E94" s="46">
        <f>SUM(E76:E93)</f>
        <v>800</v>
      </c>
      <c r="F94" s="46">
        <f>SUM(F76:F93)</f>
        <v>0</v>
      </c>
      <c r="G94" s="46">
        <f>SUM(G76:G93)</f>
        <v>0</v>
      </c>
      <c r="H94" s="50">
        <f>SUM(H76:H93)</f>
        <v>0</v>
      </c>
      <c r="I94" s="173"/>
      <c r="J94" s="46">
        <f>SUM(J76:J93)</f>
        <v>0</v>
      </c>
      <c r="K94" s="165"/>
      <c r="L94" s="166"/>
    </row>
    <row r="95" spans="2:12" ht="15" customHeight="1">
      <c r="B95" s="175" t="s">
        <v>76</v>
      </c>
      <c r="C95" s="176"/>
      <c r="D95" s="176"/>
      <c r="E95" s="46">
        <f>E94+E59+E30</f>
        <v>800</v>
      </c>
      <c r="F95" s="46">
        <f>F94+F59+F30</f>
        <v>0</v>
      </c>
      <c r="G95" s="46">
        <f>G94+G59+G30</f>
        <v>0</v>
      </c>
      <c r="H95" s="50">
        <f>H94+H59+H30</f>
        <v>0</v>
      </c>
      <c r="I95" s="174"/>
      <c r="J95" s="46">
        <f>J94+J59+J30</f>
        <v>0</v>
      </c>
      <c r="K95" s="167"/>
      <c r="L95" s="168"/>
    </row>
    <row r="96" spans="2:12" ht="15" customHeight="1">
      <c r="B96" s="175" t="s">
        <v>75</v>
      </c>
      <c r="C96" s="176"/>
      <c r="D96" s="176"/>
      <c r="E96" s="46">
        <f>E95</f>
        <v>800</v>
      </c>
      <c r="F96" s="46">
        <f>F95</f>
        <v>0</v>
      </c>
      <c r="G96" s="46">
        <f>G95</f>
        <v>0</v>
      </c>
      <c r="H96" s="50">
        <f>H95</f>
        <v>0</v>
      </c>
      <c r="I96" s="174"/>
      <c r="J96" s="46">
        <f>J95</f>
        <v>0</v>
      </c>
      <c r="K96" s="167"/>
      <c r="L96" s="168"/>
    </row>
    <row r="97" spans="2:12" ht="15" customHeight="1">
      <c r="B97" s="30"/>
      <c r="C97" s="31"/>
      <c r="D97" s="31"/>
      <c r="E97" s="32"/>
      <c r="F97" s="32"/>
      <c r="G97" s="32"/>
      <c r="H97" s="32"/>
      <c r="I97" s="29"/>
      <c r="J97" s="32"/>
      <c r="K97" s="28"/>
      <c r="L97" s="28"/>
    </row>
    <row r="98" spans="2:12" ht="15" customHeight="1">
      <c r="B98" s="30"/>
      <c r="C98" s="31"/>
      <c r="D98" s="31"/>
      <c r="E98" s="33"/>
      <c r="F98" s="33"/>
      <c r="G98" s="33"/>
      <c r="H98" s="33"/>
      <c r="I98" s="29"/>
      <c r="J98" s="33"/>
      <c r="K98" s="28"/>
      <c r="L98" s="28"/>
    </row>
    <row r="99" spans="2:12" ht="15" customHeight="1">
      <c r="B99" s="30"/>
      <c r="C99" s="31"/>
      <c r="D99" s="31"/>
      <c r="E99" s="33"/>
      <c r="F99" s="33"/>
      <c r="G99" s="33"/>
      <c r="H99" s="33"/>
      <c r="I99" s="29"/>
      <c r="J99" s="33"/>
      <c r="K99" s="28"/>
      <c r="L99" s="28"/>
    </row>
    <row r="100" spans="2:12" ht="15" customHeight="1">
      <c r="B100" s="30"/>
      <c r="C100" s="31"/>
      <c r="D100" s="31"/>
      <c r="E100" s="33"/>
      <c r="F100" s="33"/>
      <c r="G100" s="33"/>
      <c r="H100" s="33"/>
      <c r="I100" s="29"/>
      <c r="J100" s="33"/>
      <c r="K100" s="28"/>
      <c r="L100" s="28"/>
    </row>
    <row r="101" spans="2:12" ht="15" customHeight="1">
      <c r="B101" s="30"/>
      <c r="C101" s="31"/>
      <c r="D101" s="31"/>
      <c r="E101" s="33"/>
      <c r="F101" s="33"/>
      <c r="G101" s="33"/>
      <c r="H101" s="33"/>
      <c r="I101" s="29"/>
      <c r="J101" s="33"/>
      <c r="K101" s="28"/>
      <c r="L101" s="28"/>
    </row>
    <row r="102" spans="2:12" ht="3" customHeight="1">
      <c r="B102" s="30"/>
      <c r="C102" s="31"/>
      <c r="D102" s="31"/>
      <c r="E102" s="33"/>
      <c r="F102" s="33"/>
      <c r="G102" s="33"/>
      <c r="H102" s="33"/>
      <c r="I102" s="29"/>
      <c r="J102" s="33"/>
      <c r="K102" s="28"/>
      <c r="L102" s="28"/>
    </row>
    <row r="103" spans="2:12" ht="3" customHeight="1">
      <c r="B103" s="30"/>
      <c r="C103" s="31"/>
      <c r="D103" s="31"/>
      <c r="E103" s="33"/>
      <c r="F103" s="33"/>
      <c r="G103" s="33"/>
      <c r="H103" s="33"/>
      <c r="I103" s="29"/>
      <c r="J103" s="33"/>
      <c r="K103" s="28"/>
      <c r="L103" s="28"/>
    </row>
    <row r="104" spans="2:12" ht="3" customHeight="1">
      <c r="B104" s="30"/>
      <c r="C104" s="31"/>
      <c r="D104" s="31"/>
      <c r="E104" s="33"/>
      <c r="F104" s="33"/>
      <c r="G104" s="33"/>
      <c r="H104" s="33"/>
      <c r="I104" s="29"/>
      <c r="J104" s="33"/>
      <c r="K104" s="28"/>
      <c r="L104" s="28"/>
    </row>
    <row r="105" spans="2:12" ht="14.2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 t="s">
        <v>83</v>
      </c>
    </row>
    <row r="106" spans="2:12" ht="3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5" customHeight="1">
      <c r="B107" s="170" t="s">
        <v>3</v>
      </c>
      <c r="C107" s="169" t="s">
        <v>78</v>
      </c>
      <c r="D107" s="169" t="s">
        <v>6</v>
      </c>
      <c r="E107" s="169" t="s">
        <v>7</v>
      </c>
      <c r="F107" s="170"/>
      <c r="G107" s="170"/>
      <c r="H107" s="170"/>
      <c r="I107" s="170"/>
      <c r="J107" s="169" t="s">
        <v>8</v>
      </c>
      <c r="K107" s="170"/>
      <c r="L107" s="171" t="s">
        <v>4</v>
      </c>
    </row>
    <row r="108" spans="2:12" ht="24" customHeight="1">
      <c r="B108" s="170"/>
      <c r="C108" s="170"/>
      <c r="D108" s="170"/>
      <c r="E108" s="169" t="s">
        <v>9</v>
      </c>
      <c r="F108" s="170"/>
      <c r="G108" s="169" t="s">
        <v>10</v>
      </c>
      <c r="H108" s="170"/>
      <c r="I108" s="169" t="s">
        <v>11</v>
      </c>
      <c r="J108" s="169" t="s">
        <v>12</v>
      </c>
      <c r="K108" s="169" t="s">
        <v>13</v>
      </c>
      <c r="L108" s="172"/>
    </row>
    <row r="109" spans="2:12" ht="72.75" customHeight="1">
      <c r="B109" s="170"/>
      <c r="C109" s="170"/>
      <c r="D109" s="170"/>
      <c r="E109" s="43" t="s">
        <v>14</v>
      </c>
      <c r="F109" s="43" t="s">
        <v>82</v>
      </c>
      <c r="G109" s="43" t="s">
        <v>14</v>
      </c>
      <c r="H109" s="44" t="s">
        <v>82</v>
      </c>
      <c r="I109" s="170"/>
      <c r="J109" s="170"/>
      <c r="K109" s="170"/>
      <c r="L109" s="172"/>
    </row>
    <row r="110" spans="2:12" ht="11.25" customHeight="1">
      <c r="B110" s="42">
        <v>1</v>
      </c>
      <c r="C110" s="42">
        <v>2</v>
      </c>
      <c r="D110" s="42">
        <v>3</v>
      </c>
      <c r="E110" s="42">
        <v>4</v>
      </c>
      <c r="F110" s="42">
        <v>5</v>
      </c>
      <c r="G110" s="42">
        <v>6</v>
      </c>
      <c r="H110" s="45">
        <v>7</v>
      </c>
      <c r="I110" s="42">
        <v>8</v>
      </c>
      <c r="J110" s="42">
        <v>9</v>
      </c>
      <c r="K110" s="42">
        <v>10</v>
      </c>
      <c r="L110" s="42">
        <v>11</v>
      </c>
    </row>
    <row r="111" spans="2:12" ht="15" customHeight="1" hidden="1">
      <c r="B111" s="37"/>
      <c r="C111" s="36"/>
      <c r="D111" s="36"/>
      <c r="E111" s="34">
        <v>0</v>
      </c>
      <c r="F111" s="34">
        <v>0</v>
      </c>
      <c r="G111" s="34">
        <v>0</v>
      </c>
      <c r="H111" s="38">
        <v>0</v>
      </c>
      <c r="I111" s="34">
        <v>0</v>
      </c>
      <c r="J111" s="39">
        <v>0</v>
      </c>
      <c r="K111" s="34">
        <v>0</v>
      </c>
      <c r="L111" s="35"/>
    </row>
    <row r="112" spans="2:12" ht="15" customHeight="1">
      <c r="B112" s="41"/>
      <c r="C112" s="36"/>
      <c r="D112" s="36"/>
      <c r="E112" s="47">
        <v>0</v>
      </c>
      <c r="F112" s="47">
        <v>0</v>
      </c>
      <c r="G112" s="47">
        <v>0</v>
      </c>
      <c r="H112" s="48">
        <v>0</v>
      </c>
      <c r="I112" s="47">
        <v>0</v>
      </c>
      <c r="J112" s="49">
        <v>0</v>
      </c>
      <c r="K112" s="47">
        <v>0</v>
      </c>
      <c r="L112" s="35"/>
    </row>
    <row r="113" spans="2:12" ht="15" customHeight="1" hidden="1">
      <c r="B113" s="41"/>
      <c r="C113" s="36"/>
      <c r="D113" s="36"/>
      <c r="E113" s="47">
        <v>0</v>
      </c>
      <c r="F113" s="47">
        <v>0</v>
      </c>
      <c r="G113" s="47">
        <v>0</v>
      </c>
      <c r="H113" s="48">
        <v>0</v>
      </c>
      <c r="I113" s="47">
        <v>0</v>
      </c>
      <c r="J113" s="49">
        <v>0</v>
      </c>
      <c r="K113" s="47">
        <v>0</v>
      </c>
      <c r="L113" s="35"/>
    </row>
    <row r="114" spans="2:12" ht="15" customHeight="1" hidden="1">
      <c r="B114" s="41"/>
      <c r="C114" s="36"/>
      <c r="D114" s="36"/>
      <c r="E114" s="47">
        <v>0</v>
      </c>
      <c r="F114" s="47">
        <v>0</v>
      </c>
      <c r="G114" s="47">
        <v>0</v>
      </c>
      <c r="H114" s="48">
        <v>0</v>
      </c>
      <c r="I114" s="47">
        <v>0</v>
      </c>
      <c r="J114" s="49">
        <v>0</v>
      </c>
      <c r="K114" s="47">
        <v>0</v>
      </c>
      <c r="L114" s="35"/>
    </row>
    <row r="115" spans="2:12" ht="15" customHeight="1" hidden="1">
      <c r="B115" s="41"/>
      <c r="C115" s="36"/>
      <c r="D115" s="36"/>
      <c r="E115" s="47">
        <v>0</v>
      </c>
      <c r="F115" s="47">
        <v>0</v>
      </c>
      <c r="G115" s="47">
        <v>0</v>
      </c>
      <c r="H115" s="48">
        <v>0</v>
      </c>
      <c r="I115" s="47">
        <v>0</v>
      </c>
      <c r="J115" s="49">
        <v>0</v>
      </c>
      <c r="K115" s="47">
        <v>0</v>
      </c>
      <c r="L115" s="35"/>
    </row>
    <row r="116" spans="2:12" ht="15" customHeight="1" hidden="1">
      <c r="B116" s="41"/>
      <c r="C116" s="36"/>
      <c r="D116" s="36"/>
      <c r="E116" s="47">
        <v>0</v>
      </c>
      <c r="F116" s="47">
        <v>0</v>
      </c>
      <c r="G116" s="47">
        <v>0</v>
      </c>
      <c r="H116" s="48">
        <v>0</v>
      </c>
      <c r="I116" s="47">
        <v>0</v>
      </c>
      <c r="J116" s="49">
        <v>0</v>
      </c>
      <c r="K116" s="47">
        <v>0</v>
      </c>
      <c r="L116" s="35"/>
    </row>
    <row r="117" spans="2:12" ht="15" customHeight="1" hidden="1">
      <c r="B117" s="41"/>
      <c r="C117" s="36"/>
      <c r="D117" s="36"/>
      <c r="E117" s="47">
        <v>0</v>
      </c>
      <c r="F117" s="47">
        <v>0</v>
      </c>
      <c r="G117" s="47">
        <v>0</v>
      </c>
      <c r="H117" s="48">
        <v>0</v>
      </c>
      <c r="I117" s="47">
        <v>0</v>
      </c>
      <c r="J117" s="49">
        <v>0</v>
      </c>
      <c r="K117" s="47">
        <v>0</v>
      </c>
      <c r="L117" s="35"/>
    </row>
    <row r="118" spans="2:12" ht="15" customHeight="1" hidden="1">
      <c r="B118" s="41"/>
      <c r="C118" s="36"/>
      <c r="D118" s="36"/>
      <c r="E118" s="47">
        <v>0</v>
      </c>
      <c r="F118" s="47">
        <v>0</v>
      </c>
      <c r="G118" s="47">
        <v>0</v>
      </c>
      <c r="H118" s="48">
        <v>0</v>
      </c>
      <c r="I118" s="47">
        <v>0</v>
      </c>
      <c r="J118" s="49">
        <v>0</v>
      </c>
      <c r="K118" s="47">
        <v>0</v>
      </c>
      <c r="L118" s="35"/>
    </row>
    <row r="119" spans="2:12" ht="15" customHeight="1" hidden="1">
      <c r="B119" s="41"/>
      <c r="C119" s="36"/>
      <c r="D119" s="36"/>
      <c r="E119" s="47">
        <v>0</v>
      </c>
      <c r="F119" s="47">
        <v>0</v>
      </c>
      <c r="G119" s="47">
        <v>0</v>
      </c>
      <c r="H119" s="48">
        <v>0</v>
      </c>
      <c r="I119" s="47">
        <v>0</v>
      </c>
      <c r="J119" s="49">
        <v>0</v>
      </c>
      <c r="K119" s="47">
        <v>0</v>
      </c>
      <c r="L119" s="35"/>
    </row>
    <row r="120" spans="2:12" ht="15" customHeight="1" hidden="1">
      <c r="B120" s="41"/>
      <c r="C120" s="36"/>
      <c r="D120" s="36"/>
      <c r="E120" s="47">
        <v>0</v>
      </c>
      <c r="F120" s="47">
        <v>0</v>
      </c>
      <c r="G120" s="47">
        <v>0</v>
      </c>
      <c r="H120" s="48">
        <v>0</v>
      </c>
      <c r="I120" s="47">
        <v>0</v>
      </c>
      <c r="J120" s="49">
        <v>0</v>
      </c>
      <c r="K120" s="47">
        <v>0</v>
      </c>
      <c r="L120" s="35"/>
    </row>
    <row r="121" spans="2:12" ht="15" customHeight="1" hidden="1">
      <c r="B121" s="41"/>
      <c r="C121" s="36"/>
      <c r="D121" s="36"/>
      <c r="E121" s="47">
        <v>0</v>
      </c>
      <c r="F121" s="47">
        <v>0</v>
      </c>
      <c r="G121" s="47">
        <v>0</v>
      </c>
      <c r="H121" s="48">
        <v>0</v>
      </c>
      <c r="I121" s="47">
        <v>0</v>
      </c>
      <c r="J121" s="49">
        <v>0</v>
      </c>
      <c r="K121" s="47">
        <v>0</v>
      </c>
      <c r="L121" s="35"/>
    </row>
    <row r="122" spans="2:12" ht="16.5" customHeight="1" hidden="1">
      <c r="B122" s="41"/>
      <c r="C122" s="36"/>
      <c r="D122" s="36"/>
      <c r="E122" s="47">
        <v>0</v>
      </c>
      <c r="F122" s="47">
        <v>0</v>
      </c>
      <c r="G122" s="47">
        <v>0</v>
      </c>
      <c r="H122" s="48">
        <v>0</v>
      </c>
      <c r="I122" s="47">
        <v>0</v>
      </c>
      <c r="J122" s="49">
        <v>0</v>
      </c>
      <c r="K122" s="47">
        <v>0</v>
      </c>
      <c r="L122" s="35"/>
    </row>
    <row r="123" spans="2:12" ht="15" customHeight="1" hidden="1">
      <c r="B123" s="41"/>
      <c r="C123" s="36"/>
      <c r="D123" s="36"/>
      <c r="E123" s="47">
        <v>0</v>
      </c>
      <c r="F123" s="47">
        <v>0</v>
      </c>
      <c r="G123" s="47">
        <v>0</v>
      </c>
      <c r="H123" s="48">
        <v>0</v>
      </c>
      <c r="I123" s="47">
        <v>0</v>
      </c>
      <c r="J123" s="49">
        <v>0</v>
      </c>
      <c r="K123" s="47">
        <v>0</v>
      </c>
      <c r="L123" s="35"/>
    </row>
    <row r="124" spans="2:12" ht="15" customHeight="1" hidden="1">
      <c r="B124" s="41"/>
      <c r="C124" s="36"/>
      <c r="D124" s="36"/>
      <c r="E124" s="47">
        <v>0</v>
      </c>
      <c r="F124" s="47">
        <v>0</v>
      </c>
      <c r="G124" s="47">
        <v>0</v>
      </c>
      <c r="H124" s="48">
        <v>0</v>
      </c>
      <c r="I124" s="47">
        <v>0</v>
      </c>
      <c r="J124" s="49">
        <v>0</v>
      </c>
      <c r="K124" s="47">
        <v>0</v>
      </c>
      <c r="L124" s="35"/>
    </row>
    <row r="125" spans="2:12" ht="15" customHeight="1" hidden="1">
      <c r="B125" s="41"/>
      <c r="C125" s="36"/>
      <c r="D125" s="36"/>
      <c r="E125" s="47">
        <v>0</v>
      </c>
      <c r="F125" s="47">
        <v>0</v>
      </c>
      <c r="G125" s="47">
        <v>0</v>
      </c>
      <c r="H125" s="48">
        <v>0</v>
      </c>
      <c r="I125" s="47">
        <v>0</v>
      </c>
      <c r="J125" s="49">
        <v>0</v>
      </c>
      <c r="K125" s="47">
        <v>0</v>
      </c>
      <c r="L125" s="35"/>
    </row>
    <row r="126" spans="2:12" ht="15" customHeight="1" hidden="1">
      <c r="B126" s="41"/>
      <c r="C126" s="36"/>
      <c r="D126" s="36"/>
      <c r="E126" s="47">
        <v>0</v>
      </c>
      <c r="F126" s="47">
        <v>0</v>
      </c>
      <c r="G126" s="47">
        <v>0</v>
      </c>
      <c r="H126" s="48">
        <v>0</v>
      </c>
      <c r="I126" s="47">
        <v>0</v>
      </c>
      <c r="J126" s="49">
        <v>0</v>
      </c>
      <c r="K126" s="47">
        <v>0</v>
      </c>
      <c r="L126" s="35"/>
    </row>
    <row r="127" spans="2:12" ht="15" customHeight="1" hidden="1">
      <c r="B127" s="41"/>
      <c r="C127" s="36"/>
      <c r="D127" s="36"/>
      <c r="E127" s="47">
        <v>0</v>
      </c>
      <c r="F127" s="47">
        <v>0</v>
      </c>
      <c r="G127" s="47">
        <v>0</v>
      </c>
      <c r="H127" s="48">
        <v>0</v>
      </c>
      <c r="I127" s="47">
        <v>0</v>
      </c>
      <c r="J127" s="49">
        <v>0</v>
      </c>
      <c r="K127" s="47">
        <v>0</v>
      </c>
      <c r="L127" s="35"/>
    </row>
    <row r="128" spans="2:12" ht="15" customHeight="1" hidden="1">
      <c r="B128" s="37"/>
      <c r="C128" s="36"/>
      <c r="D128" s="36"/>
      <c r="E128" s="34">
        <v>0</v>
      </c>
      <c r="F128" s="34">
        <v>0</v>
      </c>
      <c r="G128" s="34">
        <v>0</v>
      </c>
      <c r="H128" s="38">
        <v>0</v>
      </c>
      <c r="I128" s="34">
        <v>0</v>
      </c>
      <c r="J128" s="39">
        <v>0</v>
      </c>
      <c r="K128" s="34">
        <v>0</v>
      </c>
      <c r="L128" s="35"/>
    </row>
    <row r="129" spans="2:12" ht="15" customHeight="1">
      <c r="B129" s="177" t="s">
        <v>18</v>
      </c>
      <c r="C129" s="178"/>
      <c r="D129" s="178"/>
      <c r="E129" s="46">
        <f>SUM(E111:E128)</f>
        <v>0</v>
      </c>
      <c r="F129" s="46">
        <f>SUM(F111:F128)</f>
        <v>0</v>
      </c>
      <c r="G129" s="46">
        <f>SUM(G111:G128)</f>
        <v>0</v>
      </c>
      <c r="H129" s="50">
        <f>SUM(H111:H128)</f>
        <v>0</v>
      </c>
      <c r="I129" s="173"/>
      <c r="J129" s="46">
        <f>SUM(J111:J128)</f>
        <v>0</v>
      </c>
      <c r="K129" s="165"/>
      <c r="L129" s="166"/>
    </row>
    <row r="130" spans="2:12" ht="15" customHeight="1">
      <c r="B130" s="175" t="s">
        <v>77</v>
      </c>
      <c r="C130" s="176"/>
      <c r="D130" s="176"/>
      <c r="E130" s="46">
        <f>E129</f>
        <v>0</v>
      </c>
      <c r="F130" s="46">
        <f>F129</f>
        <v>0</v>
      </c>
      <c r="G130" s="46">
        <f>G129</f>
        <v>0</v>
      </c>
      <c r="H130" s="50">
        <f>H129</f>
        <v>0</v>
      </c>
      <c r="I130" s="174"/>
      <c r="J130" s="46">
        <f>J129</f>
        <v>0</v>
      </c>
      <c r="K130" s="167"/>
      <c r="L130" s="168"/>
    </row>
    <row r="131" spans="2:12" ht="15" customHeight="1">
      <c r="B131" s="175" t="s">
        <v>75</v>
      </c>
      <c r="C131" s="176"/>
      <c r="D131" s="176"/>
      <c r="E131" s="46">
        <f>E130+E96</f>
        <v>800</v>
      </c>
      <c r="F131" s="46">
        <f>F130+F96</f>
        <v>0</v>
      </c>
      <c r="G131" s="46">
        <f>G130+G96</f>
        <v>0</v>
      </c>
      <c r="H131" s="50">
        <f>H130+H96</f>
        <v>0</v>
      </c>
      <c r="I131" s="174"/>
      <c r="J131" s="46">
        <f>J130+J96</f>
        <v>0</v>
      </c>
      <c r="K131" s="167"/>
      <c r="L131" s="168"/>
    </row>
    <row r="132" spans="2:12" ht="22.5" customHeight="1">
      <c r="B132" s="30"/>
      <c r="C132" s="31"/>
      <c r="D132" s="31"/>
      <c r="E132" s="32"/>
      <c r="F132" s="32"/>
      <c r="G132" s="32"/>
      <c r="H132" s="32"/>
      <c r="I132" s="29"/>
      <c r="J132" s="32"/>
      <c r="K132" s="28"/>
      <c r="L132" s="28"/>
    </row>
    <row r="133" spans="2:12" ht="28.5" customHeight="1">
      <c r="B133" s="30"/>
      <c r="C133" s="31"/>
      <c r="D133" s="31"/>
      <c r="E133" s="33"/>
      <c r="F133" s="33"/>
      <c r="G133" s="33"/>
      <c r="H133" s="33"/>
      <c r="I133" s="29"/>
      <c r="J133" s="33"/>
      <c r="K133" s="28"/>
      <c r="L133" s="28"/>
    </row>
    <row r="134" spans="2:12" ht="7.5" customHeight="1">
      <c r="B134" s="30"/>
      <c r="C134" s="31"/>
      <c r="D134" s="31"/>
      <c r="E134" s="33"/>
      <c r="F134" s="33"/>
      <c r="G134" s="33"/>
      <c r="H134" s="33"/>
      <c r="I134" s="29"/>
      <c r="J134" s="33"/>
      <c r="K134" s="28"/>
      <c r="L134" s="28"/>
    </row>
    <row r="135" spans="2:12" ht="6.75" customHeight="1">
      <c r="B135" s="30"/>
      <c r="C135" s="31"/>
      <c r="D135" s="31"/>
      <c r="E135" s="33"/>
      <c r="F135" s="33"/>
      <c r="G135" s="33"/>
      <c r="H135" s="33"/>
      <c r="I135" s="29"/>
      <c r="J135" s="33"/>
      <c r="K135" s="28"/>
      <c r="L135" s="28"/>
    </row>
    <row r="136" spans="2:12" ht="15" customHeight="1">
      <c r="B136" s="30"/>
      <c r="C136" s="31"/>
      <c r="D136" s="31"/>
      <c r="E136" s="33"/>
      <c r="F136" s="33"/>
      <c r="G136" s="33"/>
      <c r="H136" s="33"/>
      <c r="I136" s="29"/>
      <c r="J136" s="33"/>
      <c r="K136" s="28"/>
      <c r="L136" s="28"/>
    </row>
    <row r="137" spans="2:12" ht="3" customHeight="1">
      <c r="B137" s="30"/>
      <c r="C137" s="31"/>
      <c r="D137" s="31"/>
      <c r="E137" s="33"/>
      <c r="F137" s="33"/>
      <c r="G137" s="33"/>
      <c r="H137" s="33"/>
      <c r="I137" s="29"/>
      <c r="J137" s="33"/>
      <c r="K137" s="28"/>
      <c r="L137" s="28"/>
    </row>
    <row r="138" spans="2:12" ht="3" customHeight="1">
      <c r="B138" s="30"/>
      <c r="C138" s="31"/>
      <c r="D138" s="31"/>
      <c r="E138" s="33"/>
      <c r="F138" s="33"/>
      <c r="G138" s="33"/>
      <c r="H138" s="33"/>
      <c r="I138" s="29"/>
      <c r="J138" s="33"/>
      <c r="K138" s="28"/>
      <c r="L138" s="28"/>
    </row>
    <row r="139" spans="2:12" ht="3" customHeight="1">
      <c r="B139" s="30"/>
      <c r="C139" s="31"/>
      <c r="D139" s="31"/>
      <c r="E139" s="33"/>
      <c r="F139" s="33"/>
      <c r="G139" s="33"/>
      <c r="H139" s="33"/>
      <c r="I139" s="29"/>
      <c r="J139" s="33"/>
      <c r="K139" s="28"/>
      <c r="L139" s="28"/>
    </row>
    <row r="140" spans="2:12" ht="12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 t="s">
        <v>83</v>
      </c>
    </row>
    <row r="141" spans="2:12" ht="3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5" customHeight="1">
      <c r="B142" s="170" t="s">
        <v>3</v>
      </c>
      <c r="C142" s="169" t="s">
        <v>78</v>
      </c>
      <c r="D142" s="169" t="s">
        <v>6</v>
      </c>
      <c r="E142" s="169" t="s">
        <v>7</v>
      </c>
      <c r="F142" s="170"/>
      <c r="G142" s="170"/>
      <c r="H142" s="170"/>
      <c r="I142" s="170"/>
      <c r="J142" s="169" t="s">
        <v>8</v>
      </c>
      <c r="K142" s="170"/>
      <c r="L142" s="171" t="s">
        <v>4</v>
      </c>
    </row>
    <row r="143" spans="2:12" ht="24" customHeight="1">
      <c r="B143" s="170"/>
      <c r="C143" s="170"/>
      <c r="D143" s="170"/>
      <c r="E143" s="169" t="s">
        <v>9</v>
      </c>
      <c r="F143" s="170"/>
      <c r="G143" s="169" t="s">
        <v>10</v>
      </c>
      <c r="H143" s="170"/>
      <c r="I143" s="169" t="s">
        <v>11</v>
      </c>
      <c r="J143" s="169" t="s">
        <v>12</v>
      </c>
      <c r="K143" s="169" t="s">
        <v>13</v>
      </c>
      <c r="L143" s="172"/>
    </row>
    <row r="144" spans="2:12" ht="72.75" customHeight="1">
      <c r="B144" s="170"/>
      <c r="C144" s="170"/>
      <c r="D144" s="170"/>
      <c r="E144" s="43" t="s">
        <v>14</v>
      </c>
      <c r="F144" s="43" t="s">
        <v>82</v>
      </c>
      <c r="G144" s="43" t="s">
        <v>14</v>
      </c>
      <c r="H144" s="44" t="s">
        <v>82</v>
      </c>
      <c r="I144" s="170"/>
      <c r="J144" s="170"/>
      <c r="K144" s="170"/>
      <c r="L144" s="172"/>
    </row>
    <row r="145" spans="2:12" ht="11.25" customHeight="1">
      <c r="B145" s="42">
        <v>1</v>
      </c>
      <c r="C145" s="42">
        <v>2</v>
      </c>
      <c r="D145" s="42">
        <v>3</v>
      </c>
      <c r="E145" s="42">
        <v>4</v>
      </c>
      <c r="F145" s="42">
        <v>5</v>
      </c>
      <c r="G145" s="42">
        <v>6</v>
      </c>
      <c r="H145" s="45">
        <v>7</v>
      </c>
      <c r="I145" s="42">
        <v>8</v>
      </c>
      <c r="J145" s="42">
        <v>9</v>
      </c>
      <c r="K145" s="42">
        <v>10</v>
      </c>
      <c r="L145" s="42">
        <v>11</v>
      </c>
    </row>
    <row r="146" spans="2:12" ht="15" customHeight="1" hidden="1">
      <c r="B146" s="37"/>
      <c r="C146" s="36"/>
      <c r="D146" s="36"/>
      <c r="E146" s="34">
        <v>0</v>
      </c>
      <c r="F146" s="34">
        <v>0</v>
      </c>
      <c r="G146" s="34">
        <v>0</v>
      </c>
      <c r="H146" s="38">
        <v>0</v>
      </c>
      <c r="I146" s="34">
        <v>0</v>
      </c>
      <c r="J146" s="39">
        <v>0</v>
      </c>
      <c r="K146" s="34">
        <v>0</v>
      </c>
      <c r="L146" s="35"/>
    </row>
    <row r="147" spans="2:12" ht="15" customHeight="1">
      <c r="B147" s="41"/>
      <c r="C147" s="36"/>
      <c r="D147" s="36"/>
      <c r="E147" s="47">
        <v>0</v>
      </c>
      <c r="F147" s="47">
        <v>0</v>
      </c>
      <c r="G147" s="47">
        <v>0</v>
      </c>
      <c r="H147" s="48">
        <v>0</v>
      </c>
      <c r="I147" s="47">
        <v>0</v>
      </c>
      <c r="J147" s="49">
        <v>0</v>
      </c>
      <c r="K147" s="47">
        <v>0</v>
      </c>
      <c r="L147" s="35"/>
    </row>
    <row r="148" spans="2:12" ht="15" customHeight="1" hidden="1">
      <c r="B148" s="41"/>
      <c r="C148" s="36"/>
      <c r="D148" s="36"/>
      <c r="E148" s="47">
        <v>0</v>
      </c>
      <c r="F148" s="47">
        <v>0</v>
      </c>
      <c r="G148" s="47">
        <v>0</v>
      </c>
      <c r="H148" s="48">
        <v>0</v>
      </c>
      <c r="I148" s="47">
        <v>0</v>
      </c>
      <c r="J148" s="49">
        <v>0</v>
      </c>
      <c r="K148" s="47">
        <v>0</v>
      </c>
      <c r="L148" s="35"/>
    </row>
    <row r="149" spans="2:12" ht="15" customHeight="1" hidden="1">
      <c r="B149" s="41"/>
      <c r="C149" s="36"/>
      <c r="D149" s="36"/>
      <c r="E149" s="47">
        <v>0</v>
      </c>
      <c r="F149" s="47">
        <v>0</v>
      </c>
      <c r="G149" s="47">
        <v>0</v>
      </c>
      <c r="H149" s="48">
        <v>0</v>
      </c>
      <c r="I149" s="47">
        <v>0</v>
      </c>
      <c r="J149" s="49">
        <v>0</v>
      </c>
      <c r="K149" s="47">
        <v>0</v>
      </c>
      <c r="L149" s="35"/>
    </row>
    <row r="150" spans="2:12" ht="15" customHeight="1" hidden="1">
      <c r="B150" s="41"/>
      <c r="C150" s="36"/>
      <c r="D150" s="36"/>
      <c r="E150" s="47">
        <v>0</v>
      </c>
      <c r="F150" s="47">
        <v>0</v>
      </c>
      <c r="G150" s="47">
        <v>0</v>
      </c>
      <c r="H150" s="48">
        <v>0</v>
      </c>
      <c r="I150" s="47">
        <v>0</v>
      </c>
      <c r="J150" s="49">
        <v>0</v>
      </c>
      <c r="K150" s="47">
        <v>0</v>
      </c>
      <c r="L150" s="35"/>
    </row>
    <row r="151" spans="2:12" ht="15" customHeight="1" hidden="1">
      <c r="B151" s="41"/>
      <c r="C151" s="36"/>
      <c r="D151" s="36"/>
      <c r="E151" s="47">
        <v>0</v>
      </c>
      <c r="F151" s="47">
        <v>0</v>
      </c>
      <c r="G151" s="47">
        <v>0</v>
      </c>
      <c r="H151" s="48">
        <v>0</v>
      </c>
      <c r="I151" s="47">
        <v>0</v>
      </c>
      <c r="J151" s="49">
        <v>0</v>
      </c>
      <c r="K151" s="47">
        <v>0</v>
      </c>
      <c r="L151" s="35"/>
    </row>
    <row r="152" spans="2:12" ht="15" customHeight="1" hidden="1">
      <c r="B152" s="41"/>
      <c r="C152" s="36"/>
      <c r="D152" s="36"/>
      <c r="E152" s="47">
        <v>0</v>
      </c>
      <c r="F152" s="47">
        <v>0</v>
      </c>
      <c r="G152" s="47">
        <v>0</v>
      </c>
      <c r="H152" s="48">
        <v>0</v>
      </c>
      <c r="I152" s="47">
        <v>0</v>
      </c>
      <c r="J152" s="49">
        <v>0</v>
      </c>
      <c r="K152" s="47">
        <v>0</v>
      </c>
      <c r="L152" s="35"/>
    </row>
    <row r="153" spans="2:12" ht="15" customHeight="1" hidden="1">
      <c r="B153" s="41"/>
      <c r="C153" s="36"/>
      <c r="D153" s="36"/>
      <c r="E153" s="47">
        <v>0</v>
      </c>
      <c r="F153" s="47">
        <v>0</v>
      </c>
      <c r="G153" s="47">
        <v>0</v>
      </c>
      <c r="H153" s="48">
        <v>0</v>
      </c>
      <c r="I153" s="47">
        <v>0</v>
      </c>
      <c r="J153" s="49">
        <v>0</v>
      </c>
      <c r="K153" s="47">
        <v>0</v>
      </c>
      <c r="L153" s="35"/>
    </row>
    <row r="154" spans="2:12" ht="15" customHeight="1" hidden="1">
      <c r="B154" s="41"/>
      <c r="C154" s="36"/>
      <c r="D154" s="36"/>
      <c r="E154" s="47">
        <v>0</v>
      </c>
      <c r="F154" s="47">
        <v>0</v>
      </c>
      <c r="G154" s="47">
        <v>0</v>
      </c>
      <c r="H154" s="48">
        <v>0</v>
      </c>
      <c r="I154" s="47">
        <v>0</v>
      </c>
      <c r="J154" s="49">
        <v>0</v>
      </c>
      <c r="K154" s="47">
        <v>0</v>
      </c>
      <c r="L154" s="35"/>
    </row>
    <row r="155" spans="2:12" ht="15" customHeight="1" hidden="1">
      <c r="B155" s="41"/>
      <c r="C155" s="36"/>
      <c r="D155" s="36"/>
      <c r="E155" s="47">
        <v>0</v>
      </c>
      <c r="F155" s="47">
        <v>0</v>
      </c>
      <c r="G155" s="47">
        <v>0</v>
      </c>
      <c r="H155" s="48">
        <v>0</v>
      </c>
      <c r="I155" s="47">
        <v>0</v>
      </c>
      <c r="J155" s="49">
        <v>0</v>
      </c>
      <c r="K155" s="47">
        <v>0</v>
      </c>
      <c r="L155" s="35"/>
    </row>
    <row r="156" spans="2:12" ht="15" customHeight="1" hidden="1">
      <c r="B156" s="41"/>
      <c r="C156" s="36"/>
      <c r="D156" s="36"/>
      <c r="E156" s="47">
        <v>0</v>
      </c>
      <c r="F156" s="47">
        <v>0</v>
      </c>
      <c r="G156" s="47">
        <v>0</v>
      </c>
      <c r="H156" s="48">
        <v>0</v>
      </c>
      <c r="I156" s="47">
        <v>0</v>
      </c>
      <c r="J156" s="49">
        <v>0</v>
      </c>
      <c r="K156" s="47">
        <v>0</v>
      </c>
      <c r="L156" s="35"/>
    </row>
    <row r="157" spans="2:12" ht="16.5" customHeight="1" hidden="1">
      <c r="B157" s="41"/>
      <c r="C157" s="36"/>
      <c r="D157" s="36"/>
      <c r="E157" s="47">
        <v>0</v>
      </c>
      <c r="F157" s="47">
        <v>0</v>
      </c>
      <c r="G157" s="47">
        <v>0</v>
      </c>
      <c r="H157" s="48">
        <v>0</v>
      </c>
      <c r="I157" s="47">
        <v>0</v>
      </c>
      <c r="J157" s="49">
        <v>0</v>
      </c>
      <c r="K157" s="47">
        <v>0</v>
      </c>
      <c r="L157" s="35"/>
    </row>
    <row r="158" spans="2:12" ht="15" customHeight="1" hidden="1">
      <c r="B158" s="41"/>
      <c r="C158" s="36"/>
      <c r="D158" s="36"/>
      <c r="E158" s="47">
        <v>0</v>
      </c>
      <c r="F158" s="47">
        <v>0</v>
      </c>
      <c r="G158" s="47">
        <v>0</v>
      </c>
      <c r="H158" s="48">
        <v>0</v>
      </c>
      <c r="I158" s="47">
        <v>0</v>
      </c>
      <c r="J158" s="49">
        <v>0</v>
      </c>
      <c r="K158" s="47">
        <v>0</v>
      </c>
      <c r="L158" s="35"/>
    </row>
    <row r="159" spans="2:12" ht="15" customHeight="1" hidden="1">
      <c r="B159" s="41"/>
      <c r="C159" s="36"/>
      <c r="D159" s="36"/>
      <c r="E159" s="47">
        <v>0</v>
      </c>
      <c r="F159" s="47">
        <v>0</v>
      </c>
      <c r="G159" s="47">
        <v>0</v>
      </c>
      <c r="H159" s="48">
        <v>0</v>
      </c>
      <c r="I159" s="47">
        <v>0</v>
      </c>
      <c r="J159" s="49">
        <v>0</v>
      </c>
      <c r="K159" s="47">
        <v>0</v>
      </c>
      <c r="L159" s="35"/>
    </row>
    <row r="160" spans="2:12" ht="15" customHeight="1" hidden="1">
      <c r="B160" s="41"/>
      <c r="C160" s="36"/>
      <c r="D160" s="36"/>
      <c r="E160" s="47">
        <v>0</v>
      </c>
      <c r="F160" s="47">
        <v>0</v>
      </c>
      <c r="G160" s="47">
        <v>0</v>
      </c>
      <c r="H160" s="48">
        <v>0</v>
      </c>
      <c r="I160" s="47">
        <v>0</v>
      </c>
      <c r="J160" s="49">
        <v>0</v>
      </c>
      <c r="K160" s="47">
        <v>0</v>
      </c>
      <c r="L160" s="35"/>
    </row>
    <row r="161" spans="2:12" ht="15" customHeight="1" hidden="1">
      <c r="B161" s="41"/>
      <c r="C161" s="36"/>
      <c r="D161" s="36"/>
      <c r="E161" s="47">
        <v>0</v>
      </c>
      <c r="F161" s="47">
        <v>0</v>
      </c>
      <c r="G161" s="47">
        <v>0</v>
      </c>
      <c r="H161" s="48">
        <v>0</v>
      </c>
      <c r="I161" s="47">
        <v>0</v>
      </c>
      <c r="J161" s="49">
        <v>0</v>
      </c>
      <c r="K161" s="47">
        <v>0</v>
      </c>
      <c r="L161" s="35"/>
    </row>
    <row r="162" spans="2:12" ht="15" customHeight="1" hidden="1">
      <c r="B162" s="41"/>
      <c r="C162" s="36"/>
      <c r="D162" s="36"/>
      <c r="E162" s="47">
        <v>0</v>
      </c>
      <c r="F162" s="47">
        <v>0</v>
      </c>
      <c r="G162" s="47">
        <v>0</v>
      </c>
      <c r="H162" s="48">
        <v>0</v>
      </c>
      <c r="I162" s="47">
        <v>0</v>
      </c>
      <c r="J162" s="49">
        <v>0</v>
      </c>
      <c r="K162" s="47">
        <v>0</v>
      </c>
      <c r="L162" s="35"/>
    </row>
    <row r="163" spans="2:12" ht="15" customHeight="1" hidden="1">
      <c r="B163" s="37"/>
      <c r="C163" s="36"/>
      <c r="D163" s="36"/>
      <c r="E163" s="34">
        <v>0</v>
      </c>
      <c r="F163" s="34">
        <v>0</v>
      </c>
      <c r="G163" s="34">
        <v>0</v>
      </c>
      <c r="H163" s="38">
        <v>0</v>
      </c>
      <c r="I163" s="34">
        <v>0</v>
      </c>
      <c r="J163" s="39">
        <v>0</v>
      </c>
      <c r="K163" s="34">
        <v>0</v>
      </c>
      <c r="L163" s="35"/>
    </row>
    <row r="164" spans="2:12" ht="15" customHeight="1">
      <c r="B164" s="177" t="s">
        <v>19</v>
      </c>
      <c r="C164" s="178"/>
      <c r="D164" s="178"/>
      <c r="E164" s="46">
        <f>SUM(E146:E163)</f>
        <v>0</v>
      </c>
      <c r="F164" s="46">
        <f>SUM(F146:F163)</f>
        <v>0</v>
      </c>
      <c r="G164" s="46">
        <f>SUM(G146:G163)</f>
        <v>0</v>
      </c>
      <c r="H164" s="50">
        <f>SUM(H146:H163)</f>
        <v>0</v>
      </c>
      <c r="I164" s="173"/>
      <c r="J164" s="46">
        <f>SUM(J146:J163)</f>
        <v>0</v>
      </c>
      <c r="K164" s="165"/>
      <c r="L164" s="166"/>
    </row>
    <row r="165" spans="2:12" ht="15" customHeight="1">
      <c r="B165" s="175" t="s">
        <v>77</v>
      </c>
      <c r="C165" s="176"/>
      <c r="D165" s="176"/>
      <c r="E165" s="46">
        <f>E164+E129</f>
        <v>0</v>
      </c>
      <c r="F165" s="46">
        <f>F164+F129</f>
        <v>0</v>
      </c>
      <c r="G165" s="46">
        <f>G164+G129</f>
        <v>0</v>
      </c>
      <c r="H165" s="50">
        <f>H164+H129</f>
        <v>0</v>
      </c>
      <c r="I165" s="174"/>
      <c r="J165" s="46">
        <f>J164+J129</f>
        <v>0</v>
      </c>
      <c r="K165" s="167"/>
      <c r="L165" s="168"/>
    </row>
    <row r="166" spans="2:12" ht="15" customHeight="1">
      <c r="B166" s="175" t="s">
        <v>75</v>
      </c>
      <c r="C166" s="176"/>
      <c r="D166" s="176"/>
      <c r="E166" s="46">
        <f>E164+E131</f>
        <v>800</v>
      </c>
      <c r="F166" s="46">
        <f>F164+F131</f>
        <v>0</v>
      </c>
      <c r="G166" s="46">
        <f>G164+G131</f>
        <v>0</v>
      </c>
      <c r="H166" s="50">
        <f>H164+H131</f>
        <v>0</v>
      </c>
      <c r="I166" s="174"/>
      <c r="J166" s="46">
        <f>J164+J131</f>
        <v>0</v>
      </c>
      <c r="K166" s="167"/>
      <c r="L166" s="168"/>
    </row>
    <row r="167" spans="2:12" ht="15" customHeight="1">
      <c r="B167" s="30"/>
      <c r="C167" s="31"/>
      <c r="D167" s="31"/>
      <c r="E167" s="32"/>
      <c r="F167" s="32"/>
      <c r="G167" s="32"/>
      <c r="H167" s="32"/>
      <c r="I167" s="29"/>
      <c r="J167" s="32"/>
      <c r="K167" s="28"/>
      <c r="L167" s="28"/>
    </row>
    <row r="168" spans="2:12" ht="15" customHeight="1">
      <c r="B168" s="30"/>
      <c r="C168" s="31"/>
      <c r="D168" s="31"/>
      <c r="E168" s="33"/>
      <c r="F168" s="33"/>
      <c r="G168" s="33"/>
      <c r="H168" s="33"/>
      <c r="I168" s="29"/>
      <c r="J168" s="33"/>
      <c r="K168" s="28"/>
      <c r="L168" s="28"/>
    </row>
    <row r="169" spans="2:12" ht="23.25" customHeight="1">
      <c r="B169" s="30"/>
      <c r="C169" s="31"/>
      <c r="D169" s="31"/>
      <c r="E169" s="33"/>
      <c r="F169" s="33"/>
      <c r="G169" s="33"/>
      <c r="H169" s="33"/>
      <c r="I169" s="29"/>
      <c r="J169" s="33"/>
      <c r="K169" s="28"/>
      <c r="L169" s="28"/>
    </row>
    <row r="170" spans="2:12" ht="24" customHeight="1">
      <c r="B170" s="30"/>
      <c r="C170" s="31"/>
      <c r="D170" s="31"/>
      <c r="E170" s="33"/>
      <c r="F170" s="33"/>
      <c r="G170" s="33"/>
      <c r="H170" s="33"/>
      <c r="I170" s="29"/>
      <c r="J170" s="33"/>
      <c r="K170" s="28"/>
      <c r="L170" s="28"/>
    </row>
    <row r="171" spans="2:12" ht="15" customHeight="1">
      <c r="B171" s="30"/>
      <c r="C171" s="31"/>
      <c r="D171" s="31"/>
      <c r="E171" s="33"/>
      <c r="F171" s="33"/>
      <c r="G171" s="33"/>
      <c r="H171" s="33"/>
      <c r="I171" s="29"/>
      <c r="J171" s="33"/>
      <c r="K171" s="28"/>
      <c r="L171" s="28"/>
    </row>
    <row r="172" spans="2:12" ht="3" customHeight="1">
      <c r="B172" s="30"/>
      <c r="C172" s="31"/>
      <c r="D172" s="31"/>
      <c r="E172" s="33"/>
      <c r="F172" s="33"/>
      <c r="G172" s="33"/>
      <c r="H172" s="33"/>
      <c r="I172" s="29"/>
      <c r="J172" s="33"/>
      <c r="K172" s="28"/>
      <c r="L172" s="28"/>
    </row>
    <row r="173" spans="2:12" ht="3" customHeight="1">
      <c r="B173" s="30"/>
      <c r="C173" s="31"/>
      <c r="D173" s="31"/>
      <c r="E173" s="33"/>
      <c r="F173" s="33"/>
      <c r="G173" s="33"/>
      <c r="H173" s="33"/>
      <c r="I173" s="29"/>
      <c r="J173" s="33"/>
      <c r="K173" s="28"/>
      <c r="L173" s="28"/>
    </row>
    <row r="174" spans="2:12" ht="11.2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 t="s">
        <v>83</v>
      </c>
    </row>
    <row r="175" spans="2:12" ht="3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ht="15" customHeight="1">
      <c r="B176" s="170" t="s">
        <v>3</v>
      </c>
      <c r="C176" s="169" t="s">
        <v>78</v>
      </c>
      <c r="D176" s="169" t="s">
        <v>6</v>
      </c>
      <c r="E176" s="169" t="s">
        <v>7</v>
      </c>
      <c r="F176" s="170"/>
      <c r="G176" s="170"/>
      <c r="H176" s="170"/>
      <c r="I176" s="170"/>
      <c r="J176" s="169" t="s">
        <v>8</v>
      </c>
      <c r="K176" s="170"/>
      <c r="L176" s="171" t="s">
        <v>4</v>
      </c>
    </row>
    <row r="177" spans="2:12" ht="24" customHeight="1">
      <c r="B177" s="170"/>
      <c r="C177" s="170"/>
      <c r="D177" s="170"/>
      <c r="E177" s="169" t="s">
        <v>9</v>
      </c>
      <c r="F177" s="170"/>
      <c r="G177" s="169" t="s">
        <v>10</v>
      </c>
      <c r="H177" s="170"/>
      <c r="I177" s="169" t="s">
        <v>11</v>
      </c>
      <c r="J177" s="169" t="s">
        <v>12</v>
      </c>
      <c r="K177" s="169" t="s">
        <v>13</v>
      </c>
      <c r="L177" s="172"/>
    </row>
    <row r="178" spans="2:12" ht="72.75" customHeight="1">
      <c r="B178" s="170"/>
      <c r="C178" s="170"/>
      <c r="D178" s="170"/>
      <c r="E178" s="43" t="s">
        <v>14</v>
      </c>
      <c r="F178" s="43" t="s">
        <v>82</v>
      </c>
      <c r="G178" s="43" t="s">
        <v>14</v>
      </c>
      <c r="H178" s="44" t="s">
        <v>82</v>
      </c>
      <c r="I178" s="170"/>
      <c r="J178" s="170"/>
      <c r="K178" s="170"/>
      <c r="L178" s="172"/>
    </row>
    <row r="179" spans="2:12" ht="11.25" customHeight="1">
      <c r="B179" s="42">
        <v>1</v>
      </c>
      <c r="C179" s="42">
        <v>2</v>
      </c>
      <c r="D179" s="42">
        <v>3</v>
      </c>
      <c r="E179" s="42">
        <v>4</v>
      </c>
      <c r="F179" s="42">
        <v>5</v>
      </c>
      <c r="G179" s="42">
        <v>6</v>
      </c>
      <c r="H179" s="45">
        <v>7</v>
      </c>
      <c r="I179" s="42">
        <v>8</v>
      </c>
      <c r="J179" s="42">
        <v>9</v>
      </c>
      <c r="K179" s="42">
        <v>10</v>
      </c>
      <c r="L179" s="42">
        <v>11</v>
      </c>
    </row>
    <row r="180" spans="2:12" ht="15" customHeight="1" hidden="1">
      <c r="B180" s="37"/>
      <c r="C180" s="36"/>
      <c r="D180" s="36"/>
      <c r="E180" s="34">
        <v>0</v>
      </c>
      <c r="F180" s="34">
        <v>0</v>
      </c>
      <c r="G180" s="34">
        <v>0</v>
      </c>
      <c r="H180" s="38">
        <v>0</v>
      </c>
      <c r="I180" s="34">
        <v>0</v>
      </c>
      <c r="J180" s="39">
        <v>0</v>
      </c>
      <c r="K180" s="34">
        <v>0</v>
      </c>
      <c r="L180" s="35"/>
    </row>
    <row r="181" spans="2:12" ht="25.5" customHeight="1">
      <c r="B181" s="40">
        <v>43646</v>
      </c>
      <c r="C181" s="179" t="s">
        <v>92</v>
      </c>
      <c r="D181" s="179" t="s">
        <v>93</v>
      </c>
      <c r="E181" s="47">
        <v>0</v>
      </c>
      <c r="F181" s="47">
        <v>0</v>
      </c>
      <c r="G181" s="47">
        <v>0</v>
      </c>
      <c r="H181" s="48">
        <v>0</v>
      </c>
      <c r="I181" s="47">
        <v>0</v>
      </c>
      <c r="J181" s="49">
        <v>105.6</v>
      </c>
      <c r="K181" s="47">
        <v>0</v>
      </c>
      <c r="L181" s="35"/>
    </row>
    <row r="182" spans="2:12" ht="15" customHeight="1" hidden="1">
      <c r="B182" s="41"/>
      <c r="C182" s="36"/>
      <c r="D182" s="36"/>
      <c r="E182" s="47">
        <v>0</v>
      </c>
      <c r="F182" s="47">
        <v>0</v>
      </c>
      <c r="G182" s="47">
        <v>0</v>
      </c>
      <c r="H182" s="48">
        <v>0</v>
      </c>
      <c r="I182" s="47">
        <v>0</v>
      </c>
      <c r="J182" s="49">
        <v>0</v>
      </c>
      <c r="K182" s="47">
        <v>0</v>
      </c>
      <c r="L182" s="35"/>
    </row>
    <row r="183" spans="2:12" ht="12" customHeight="1" hidden="1">
      <c r="B183" s="41"/>
      <c r="C183" s="36"/>
      <c r="D183" s="36"/>
      <c r="E183" s="47">
        <v>0</v>
      </c>
      <c r="F183" s="47">
        <v>0</v>
      </c>
      <c r="G183" s="47">
        <v>0</v>
      </c>
      <c r="H183" s="48">
        <v>0</v>
      </c>
      <c r="I183" s="47">
        <v>0</v>
      </c>
      <c r="J183" s="49">
        <v>0</v>
      </c>
      <c r="K183" s="47">
        <v>0</v>
      </c>
      <c r="L183" s="35"/>
    </row>
    <row r="184" spans="2:12" ht="15" customHeight="1" hidden="1">
      <c r="B184" s="41"/>
      <c r="C184" s="36"/>
      <c r="D184" s="36"/>
      <c r="E184" s="47">
        <v>0</v>
      </c>
      <c r="F184" s="47">
        <v>0</v>
      </c>
      <c r="G184" s="47">
        <v>0</v>
      </c>
      <c r="H184" s="48">
        <v>0</v>
      </c>
      <c r="I184" s="47">
        <v>0</v>
      </c>
      <c r="J184" s="49">
        <v>0</v>
      </c>
      <c r="K184" s="47">
        <v>0</v>
      </c>
      <c r="L184" s="35"/>
    </row>
    <row r="185" spans="2:12" ht="15" customHeight="1" hidden="1">
      <c r="B185" s="41"/>
      <c r="C185" s="36"/>
      <c r="D185" s="36"/>
      <c r="E185" s="47">
        <v>0</v>
      </c>
      <c r="F185" s="47">
        <v>0</v>
      </c>
      <c r="G185" s="47">
        <v>0</v>
      </c>
      <c r="H185" s="48">
        <v>0</v>
      </c>
      <c r="I185" s="47">
        <v>0</v>
      </c>
      <c r="J185" s="49">
        <v>0</v>
      </c>
      <c r="K185" s="47">
        <v>0</v>
      </c>
      <c r="L185" s="35"/>
    </row>
    <row r="186" spans="2:12" ht="15" customHeight="1" hidden="1">
      <c r="B186" s="41"/>
      <c r="C186" s="36"/>
      <c r="D186" s="36"/>
      <c r="E186" s="47">
        <v>0</v>
      </c>
      <c r="F186" s="47">
        <v>0</v>
      </c>
      <c r="G186" s="47">
        <v>0</v>
      </c>
      <c r="H186" s="48">
        <v>0</v>
      </c>
      <c r="I186" s="47">
        <v>0</v>
      </c>
      <c r="J186" s="49">
        <v>0</v>
      </c>
      <c r="K186" s="47">
        <v>0</v>
      </c>
      <c r="L186" s="35"/>
    </row>
    <row r="187" spans="2:12" ht="15" customHeight="1" hidden="1">
      <c r="B187" s="41"/>
      <c r="C187" s="36"/>
      <c r="D187" s="36"/>
      <c r="E187" s="47">
        <v>0</v>
      </c>
      <c r="F187" s="47">
        <v>0</v>
      </c>
      <c r="G187" s="47">
        <v>0</v>
      </c>
      <c r="H187" s="48">
        <v>0</v>
      </c>
      <c r="I187" s="47">
        <v>0</v>
      </c>
      <c r="J187" s="49">
        <v>0</v>
      </c>
      <c r="K187" s="47">
        <v>0</v>
      </c>
      <c r="L187" s="35"/>
    </row>
    <row r="188" spans="2:12" ht="15" customHeight="1" hidden="1">
      <c r="B188" s="41"/>
      <c r="C188" s="36"/>
      <c r="D188" s="36"/>
      <c r="E188" s="47">
        <v>0</v>
      </c>
      <c r="F188" s="47">
        <v>0</v>
      </c>
      <c r="G188" s="47">
        <v>0</v>
      </c>
      <c r="H188" s="48">
        <v>0</v>
      </c>
      <c r="I188" s="47">
        <v>0</v>
      </c>
      <c r="J188" s="49">
        <v>0</v>
      </c>
      <c r="K188" s="47">
        <v>0</v>
      </c>
      <c r="L188" s="35"/>
    </row>
    <row r="189" spans="2:12" ht="15" customHeight="1" hidden="1">
      <c r="B189" s="41"/>
      <c r="C189" s="36"/>
      <c r="D189" s="36"/>
      <c r="E189" s="47">
        <v>0</v>
      </c>
      <c r="F189" s="47">
        <v>0</v>
      </c>
      <c r="G189" s="47">
        <v>0</v>
      </c>
      <c r="H189" s="48">
        <v>0</v>
      </c>
      <c r="I189" s="47">
        <v>0</v>
      </c>
      <c r="J189" s="49">
        <v>0</v>
      </c>
      <c r="K189" s="47">
        <v>0</v>
      </c>
      <c r="L189" s="35"/>
    </row>
    <row r="190" spans="2:12" ht="15" customHeight="1" hidden="1">
      <c r="B190" s="41"/>
      <c r="C190" s="36"/>
      <c r="D190" s="36"/>
      <c r="E190" s="47">
        <v>0</v>
      </c>
      <c r="F190" s="47">
        <v>0</v>
      </c>
      <c r="G190" s="47">
        <v>0</v>
      </c>
      <c r="H190" s="48">
        <v>0</v>
      </c>
      <c r="I190" s="47">
        <v>0</v>
      </c>
      <c r="J190" s="49">
        <v>0</v>
      </c>
      <c r="K190" s="47">
        <v>0</v>
      </c>
      <c r="L190" s="35"/>
    </row>
    <row r="191" spans="2:12" ht="16.5" customHeight="1" hidden="1">
      <c r="B191" s="41"/>
      <c r="C191" s="36"/>
      <c r="D191" s="36"/>
      <c r="E191" s="47">
        <v>0</v>
      </c>
      <c r="F191" s="47">
        <v>0</v>
      </c>
      <c r="G191" s="47">
        <v>0</v>
      </c>
      <c r="H191" s="48">
        <v>0</v>
      </c>
      <c r="I191" s="47">
        <v>0</v>
      </c>
      <c r="J191" s="49">
        <v>0</v>
      </c>
      <c r="K191" s="47">
        <v>0</v>
      </c>
      <c r="L191" s="35"/>
    </row>
    <row r="192" spans="2:12" ht="15" customHeight="1" hidden="1">
      <c r="B192" s="41"/>
      <c r="C192" s="36"/>
      <c r="D192" s="36"/>
      <c r="E192" s="47">
        <v>0</v>
      </c>
      <c r="F192" s="47">
        <v>0</v>
      </c>
      <c r="G192" s="47">
        <v>0</v>
      </c>
      <c r="H192" s="48">
        <v>0</v>
      </c>
      <c r="I192" s="47">
        <v>0</v>
      </c>
      <c r="J192" s="49">
        <v>0</v>
      </c>
      <c r="K192" s="47">
        <v>0</v>
      </c>
      <c r="L192" s="35"/>
    </row>
    <row r="193" spans="2:12" ht="15" customHeight="1" hidden="1">
      <c r="B193" s="41"/>
      <c r="C193" s="36"/>
      <c r="D193" s="36"/>
      <c r="E193" s="47">
        <v>0</v>
      </c>
      <c r="F193" s="47">
        <v>0</v>
      </c>
      <c r="G193" s="47">
        <v>0</v>
      </c>
      <c r="H193" s="48">
        <v>0</v>
      </c>
      <c r="I193" s="47">
        <v>0</v>
      </c>
      <c r="J193" s="49">
        <v>0</v>
      </c>
      <c r="K193" s="47">
        <v>0</v>
      </c>
      <c r="L193" s="35"/>
    </row>
    <row r="194" spans="2:12" ht="15" customHeight="1" hidden="1">
      <c r="B194" s="41"/>
      <c r="C194" s="36"/>
      <c r="D194" s="36"/>
      <c r="E194" s="47">
        <v>0</v>
      </c>
      <c r="F194" s="47">
        <v>0</v>
      </c>
      <c r="G194" s="47">
        <v>0</v>
      </c>
      <c r="H194" s="48">
        <v>0</v>
      </c>
      <c r="I194" s="47">
        <v>0</v>
      </c>
      <c r="J194" s="49">
        <v>0</v>
      </c>
      <c r="K194" s="47">
        <v>0</v>
      </c>
      <c r="L194" s="35"/>
    </row>
    <row r="195" spans="2:12" ht="15" customHeight="1" hidden="1">
      <c r="B195" s="41"/>
      <c r="C195" s="36"/>
      <c r="D195" s="36"/>
      <c r="E195" s="47">
        <v>0</v>
      </c>
      <c r="F195" s="47">
        <v>0</v>
      </c>
      <c r="G195" s="47">
        <v>0</v>
      </c>
      <c r="H195" s="48">
        <v>0</v>
      </c>
      <c r="I195" s="47">
        <v>0</v>
      </c>
      <c r="J195" s="49">
        <v>0</v>
      </c>
      <c r="K195" s="47">
        <v>0</v>
      </c>
      <c r="L195" s="35"/>
    </row>
    <row r="196" spans="2:12" ht="15" customHeight="1" hidden="1">
      <c r="B196" s="41"/>
      <c r="C196" s="36"/>
      <c r="D196" s="36"/>
      <c r="E196" s="47">
        <v>0</v>
      </c>
      <c r="F196" s="47">
        <v>0</v>
      </c>
      <c r="G196" s="47">
        <v>0</v>
      </c>
      <c r="H196" s="48">
        <v>0</v>
      </c>
      <c r="I196" s="47">
        <v>0</v>
      </c>
      <c r="J196" s="49">
        <v>0</v>
      </c>
      <c r="K196" s="47">
        <v>0</v>
      </c>
      <c r="L196" s="35"/>
    </row>
    <row r="197" spans="2:12" ht="15" customHeight="1" hidden="1">
      <c r="B197" s="37"/>
      <c r="C197" s="36"/>
      <c r="D197" s="36"/>
      <c r="E197" s="34">
        <v>0</v>
      </c>
      <c r="F197" s="34">
        <v>0</v>
      </c>
      <c r="G197" s="34">
        <v>0</v>
      </c>
      <c r="H197" s="38">
        <v>0</v>
      </c>
      <c r="I197" s="34">
        <v>0</v>
      </c>
      <c r="J197" s="39">
        <v>0</v>
      </c>
      <c r="K197" s="34">
        <v>0</v>
      </c>
      <c r="L197" s="35"/>
    </row>
    <row r="198" spans="2:12" ht="15" customHeight="1">
      <c r="B198" s="177" t="s">
        <v>20</v>
      </c>
      <c r="C198" s="178"/>
      <c r="D198" s="178"/>
      <c r="E198" s="46">
        <f>SUM(E180:E197)</f>
        <v>0</v>
      </c>
      <c r="F198" s="46">
        <f>SUM(F180:F197)</f>
        <v>0</v>
      </c>
      <c r="G198" s="46">
        <f>SUM(G180:G197)</f>
        <v>0</v>
      </c>
      <c r="H198" s="50">
        <f>SUM(H180:H197)</f>
        <v>0</v>
      </c>
      <c r="I198" s="173"/>
      <c r="J198" s="46">
        <f>SUM(J180:J197)</f>
        <v>105.6</v>
      </c>
      <c r="K198" s="165"/>
      <c r="L198" s="166"/>
    </row>
    <row r="199" spans="2:12" ht="15" customHeight="1">
      <c r="B199" s="175" t="s">
        <v>77</v>
      </c>
      <c r="C199" s="176"/>
      <c r="D199" s="176"/>
      <c r="E199" s="46">
        <f>E198+E164+E129</f>
        <v>0</v>
      </c>
      <c r="F199" s="46">
        <f>F198+F164+F129</f>
        <v>0</v>
      </c>
      <c r="G199" s="46">
        <f>G198+G164+G129</f>
        <v>0</v>
      </c>
      <c r="H199" s="50">
        <f>H198+H164+H129</f>
        <v>0</v>
      </c>
      <c r="I199" s="174"/>
      <c r="J199" s="46">
        <f>J198+J164+J129</f>
        <v>105.6</v>
      </c>
      <c r="K199" s="167"/>
      <c r="L199" s="168"/>
    </row>
    <row r="200" spans="2:12" ht="15" customHeight="1">
      <c r="B200" s="175" t="s">
        <v>75</v>
      </c>
      <c r="C200" s="176"/>
      <c r="D200" s="176"/>
      <c r="E200" s="46">
        <f>E198+E166</f>
        <v>800</v>
      </c>
      <c r="F200" s="46">
        <f>F198+F166</f>
        <v>0</v>
      </c>
      <c r="G200" s="46">
        <f>G198+G166</f>
        <v>0</v>
      </c>
      <c r="H200" s="50">
        <f>H198+H166</f>
        <v>0</v>
      </c>
      <c r="I200" s="174"/>
      <c r="J200" s="46">
        <f>J198+J166</f>
        <v>105.6</v>
      </c>
      <c r="K200" s="167"/>
      <c r="L200" s="168"/>
    </row>
    <row r="201" spans="2:12" ht="15" customHeight="1">
      <c r="B201" s="30"/>
      <c r="C201" s="31"/>
      <c r="D201" s="31"/>
      <c r="E201" s="32"/>
      <c r="F201" s="32"/>
      <c r="G201" s="32"/>
      <c r="H201" s="32"/>
      <c r="I201" s="29"/>
      <c r="J201" s="32"/>
      <c r="K201" s="28"/>
      <c r="L201" s="28"/>
    </row>
    <row r="202" spans="2:12" ht="15" customHeight="1">
      <c r="B202" s="30"/>
      <c r="C202" s="31"/>
      <c r="D202" s="31"/>
      <c r="E202" s="33"/>
      <c r="F202" s="33"/>
      <c r="G202" s="33"/>
      <c r="H202" s="33"/>
      <c r="I202" s="29"/>
      <c r="J202" s="33"/>
      <c r="K202" s="28"/>
      <c r="L202" s="28"/>
    </row>
    <row r="203" spans="2:12" ht="15" customHeight="1">
      <c r="B203" s="30"/>
      <c r="C203" s="31"/>
      <c r="D203" s="31"/>
      <c r="E203" s="33"/>
      <c r="F203" s="33"/>
      <c r="G203" s="33"/>
      <c r="H203" s="33"/>
      <c r="I203" s="29"/>
      <c r="J203" s="33"/>
      <c r="K203" s="28"/>
      <c r="L203" s="28"/>
    </row>
    <row r="204" spans="2:12" ht="15" customHeight="1">
      <c r="B204" s="30"/>
      <c r="C204" s="31"/>
      <c r="D204" s="31"/>
      <c r="E204" s="33"/>
      <c r="F204" s="33"/>
      <c r="G204" s="33"/>
      <c r="H204" s="33"/>
      <c r="I204" s="29"/>
      <c r="J204" s="33"/>
      <c r="K204" s="28"/>
      <c r="L204" s="28"/>
    </row>
    <row r="205" spans="2:12" ht="15" customHeight="1">
      <c r="B205" s="30"/>
      <c r="C205" s="31"/>
      <c r="D205" s="31"/>
      <c r="E205" s="33"/>
      <c r="F205" s="33"/>
      <c r="G205" s="33"/>
      <c r="H205" s="33"/>
      <c r="I205" s="29"/>
      <c r="J205" s="33"/>
      <c r="K205" s="28"/>
      <c r="L205" s="28"/>
    </row>
    <row r="206" spans="2:12" ht="12" customHeight="1">
      <c r="B206" s="30"/>
      <c r="C206" s="31"/>
      <c r="D206" s="31"/>
      <c r="E206" s="33"/>
      <c r="F206" s="33"/>
      <c r="G206" s="33"/>
      <c r="H206" s="33"/>
      <c r="I206" s="29"/>
      <c r="J206" s="33"/>
      <c r="K206" s="28"/>
      <c r="L206" s="28"/>
    </row>
    <row r="207" spans="2:12" ht="9.75" customHeight="1" hidden="1">
      <c r="B207" s="30"/>
      <c r="C207" s="31"/>
      <c r="D207" s="31"/>
      <c r="E207" s="33"/>
      <c r="F207" s="33"/>
      <c r="G207" s="33"/>
      <c r="H207" s="33"/>
      <c r="I207" s="29"/>
      <c r="J207" s="33"/>
      <c r="K207" s="28"/>
      <c r="L207" s="28"/>
    </row>
    <row r="208" spans="2:12" ht="3" customHeight="1" hidden="1">
      <c r="B208" s="30"/>
      <c r="C208" s="31"/>
      <c r="D208" s="31"/>
      <c r="E208" s="33"/>
      <c r="F208" s="33"/>
      <c r="G208" s="33"/>
      <c r="H208" s="33"/>
      <c r="I208" s="29"/>
      <c r="J208" s="33"/>
      <c r="K208" s="28"/>
      <c r="L208" s="28"/>
    </row>
    <row r="209" spans="2:12" ht="11.25" customHeight="1" hidden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 t="s">
        <v>83</v>
      </c>
    </row>
    <row r="210" spans="2:12" ht="3" customHeight="1" hidden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ht="15" customHeight="1" hidden="1">
      <c r="B211" s="170" t="s">
        <v>3</v>
      </c>
      <c r="C211" s="169" t="s">
        <v>78</v>
      </c>
      <c r="D211" s="169" t="s">
        <v>6</v>
      </c>
      <c r="E211" s="169" t="s">
        <v>7</v>
      </c>
      <c r="F211" s="170"/>
      <c r="G211" s="170"/>
      <c r="H211" s="170"/>
      <c r="I211" s="170"/>
      <c r="J211" s="169" t="s">
        <v>8</v>
      </c>
      <c r="K211" s="170"/>
      <c r="L211" s="171" t="s">
        <v>4</v>
      </c>
    </row>
    <row r="212" spans="2:12" ht="24" customHeight="1" hidden="1">
      <c r="B212" s="170"/>
      <c r="C212" s="170"/>
      <c r="D212" s="170"/>
      <c r="E212" s="169" t="s">
        <v>9</v>
      </c>
      <c r="F212" s="170"/>
      <c r="G212" s="169" t="s">
        <v>10</v>
      </c>
      <c r="H212" s="170"/>
      <c r="I212" s="169" t="s">
        <v>11</v>
      </c>
      <c r="J212" s="169" t="s">
        <v>12</v>
      </c>
      <c r="K212" s="169" t="s">
        <v>13</v>
      </c>
      <c r="L212" s="172"/>
    </row>
    <row r="213" spans="2:12" ht="72.75" customHeight="1" hidden="1">
      <c r="B213" s="170"/>
      <c r="C213" s="170"/>
      <c r="D213" s="170"/>
      <c r="E213" s="43" t="s">
        <v>14</v>
      </c>
      <c r="F213" s="43" t="s">
        <v>82</v>
      </c>
      <c r="G213" s="43" t="s">
        <v>14</v>
      </c>
      <c r="H213" s="44" t="s">
        <v>82</v>
      </c>
      <c r="I213" s="170"/>
      <c r="J213" s="170"/>
      <c r="K213" s="170"/>
      <c r="L213" s="172"/>
    </row>
    <row r="214" spans="2:12" ht="11.25" customHeight="1" hidden="1">
      <c r="B214" s="42">
        <v>1</v>
      </c>
      <c r="C214" s="42">
        <v>2</v>
      </c>
      <c r="D214" s="42">
        <v>3</v>
      </c>
      <c r="E214" s="42">
        <v>4</v>
      </c>
      <c r="F214" s="42">
        <v>5</v>
      </c>
      <c r="G214" s="42">
        <v>6</v>
      </c>
      <c r="H214" s="45">
        <v>7</v>
      </c>
      <c r="I214" s="42">
        <v>8</v>
      </c>
      <c r="J214" s="42">
        <v>9</v>
      </c>
      <c r="K214" s="42">
        <v>10</v>
      </c>
      <c r="L214" s="42">
        <v>11</v>
      </c>
    </row>
    <row r="215" spans="2:12" ht="15" customHeight="1" hidden="1">
      <c r="B215" s="37"/>
      <c r="C215" s="36"/>
      <c r="D215" s="36"/>
      <c r="E215" s="34">
        <v>0</v>
      </c>
      <c r="F215" s="34">
        <v>0</v>
      </c>
      <c r="G215" s="34">
        <v>0</v>
      </c>
      <c r="H215" s="38">
        <v>0</v>
      </c>
      <c r="I215" s="34">
        <v>0</v>
      </c>
      <c r="J215" s="39">
        <v>0</v>
      </c>
      <c r="K215" s="34">
        <v>0</v>
      </c>
      <c r="L215" s="35"/>
    </row>
    <row r="216" spans="2:12" ht="15" customHeight="1" hidden="1">
      <c r="B216" s="41"/>
      <c r="C216" s="36"/>
      <c r="D216" s="36"/>
      <c r="E216" s="47">
        <v>0</v>
      </c>
      <c r="F216" s="47">
        <v>0</v>
      </c>
      <c r="G216" s="47">
        <v>0</v>
      </c>
      <c r="H216" s="48">
        <v>0</v>
      </c>
      <c r="I216" s="47">
        <v>0</v>
      </c>
      <c r="J216" s="49">
        <v>0</v>
      </c>
      <c r="K216" s="47">
        <v>0</v>
      </c>
      <c r="L216" s="35"/>
    </row>
    <row r="217" spans="2:12" ht="15" customHeight="1" hidden="1">
      <c r="B217" s="41"/>
      <c r="C217" s="36"/>
      <c r="D217" s="36"/>
      <c r="E217" s="47">
        <v>0</v>
      </c>
      <c r="F217" s="47">
        <v>0</v>
      </c>
      <c r="G217" s="47">
        <v>0</v>
      </c>
      <c r="H217" s="48">
        <v>0</v>
      </c>
      <c r="I217" s="47">
        <v>0</v>
      </c>
      <c r="J217" s="49">
        <v>0</v>
      </c>
      <c r="K217" s="47">
        <v>0</v>
      </c>
      <c r="L217" s="35"/>
    </row>
    <row r="218" spans="2:12" ht="15" customHeight="1" hidden="1">
      <c r="B218" s="41"/>
      <c r="C218" s="36"/>
      <c r="D218" s="36"/>
      <c r="E218" s="47">
        <v>0</v>
      </c>
      <c r="F218" s="47">
        <v>0</v>
      </c>
      <c r="G218" s="47">
        <v>0</v>
      </c>
      <c r="H218" s="48">
        <v>0</v>
      </c>
      <c r="I218" s="47">
        <v>0</v>
      </c>
      <c r="J218" s="49">
        <v>0</v>
      </c>
      <c r="K218" s="47">
        <v>0</v>
      </c>
      <c r="L218" s="35"/>
    </row>
    <row r="219" spans="2:12" ht="15" customHeight="1" hidden="1">
      <c r="B219" s="41"/>
      <c r="C219" s="36"/>
      <c r="D219" s="36"/>
      <c r="E219" s="47">
        <v>0</v>
      </c>
      <c r="F219" s="47">
        <v>0</v>
      </c>
      <c r="G219" s="47">
        <v>0</v>
      </c>
      <c r="H219" s="48">
        <v>0</v>
      </c>
      <c r="I219" s="47">
        <v>0</v>
      </c>
      <c r="J219" s="49">
        <v>0</v>
      </c>
      <c r="K219" s="47">
        <v>0</v>
      </c>
      <c r="L219" s="35"/>
    </row>
    <row r="220" spans="2:12" ht="15" customHeight="1" hidden="1">
      <c r="B220" s="41"/>
      <c r="C220" s="36"/>
      <c r="D220" s="36"/>
      <c r="E220" s="47">
        <v>0</v>
      </c>
      <c r="F220" s="47">
        <v>0</v>
      </c>
      <c r="G220" s="47">
        <v>0</v>
      </c>
      <c r="H220" s="48">
        <v>0</v>
      </c>
      <c r="I220" s="47">
        <v>0</v>
      </c>
      <c r="J220" s="49">
        <v>0</v>
      </c>
      <c r="K220" s="47">
        <v>0</v>
      </c>
      <c r="L220" s="35"/>
    </row>
    <row r="221" spans="2:12" ht="15" customHeight="1" hidden="1">
      <c r="B221" s="41"/>
      <c r="C221" s="36"/>
      <c r="D221" s="36"/>
      <c r="E221" s="47">
        <v>0</v>
      </c>
      <c r="F221" s="47">
        <v>0</v>
      </c>
      <c r="G221" s="47">
        <v>0</v>
      </c>
      <c r="H221" s="48">
        <v>0</v>
      </c>
      <c r="I221" s="47">
        <v>0</v>
      </c>
      <c r="J221" s="49">
        <v>0</v>
      </c>
      <c r="K221" s="47">
        <v>0</v>
      </c>
      <c r="L221" s="35"/>
    </row>
    <row r="222" spans="2:12" ht="15" customHeight="1" hidden="1">
      <c r="B222" s="41"/>
      <c r="C222" s="36"/>
      <c r="D222" s="36"/>
      <c r="E222" s="47">
        <v>0</v>
      </c>
      <c r="F222" s="47">
        <v>0</v>
      </c>
      <c r="G222" s="47">
        <v>0</v>
      </c>
      <c r="H222" s="48">
        <v>0</v>
      </c>
      <c r="I222" s="47">
        <v>0</v>
      </c>
      <c r="J222" s="49">
        <v>0</v>
      </c>
      <c r="K222" s="47">
        <v>0</v>
      </c>
      <c r="L222" s="35"/>
    </row>
    <row r="223" spans="2:12" ht="15" customHeight="1" hidden="1">
      <c r="B223" s="41"/>
      <c r="C223" s="36"/>
      <c r="D223" s="36"/>
      <c r="E223" s="47">
        <v>0</v>
      </c>
      <c r="F223" s="47">
        <v>0</v>
      </c>
      <c r="G223" s="47">
        <v>0</v>
      </c>
      <c r="H223" s="48">
        <v>0</v>
      </c>
      <c r="I223" s="47">
        <v>0</v>
      </c>
      <c r="J223" s="49">
        <v>0</v>
      </c>
      <c r="K223" s="47">
        <v>0</v>
      </c>
      <c r="L223" s="35"/>
    </row>
    <row r="224" spans="2:12" ht="15" customHeight="1" hidden="1">
      <c r="B224" s="41"/>
      <c r="C224" s="36"/>
      <c r="D224" s="36"/>
      <c r="E224" s="47">
        <v>0</v>
      </c>
      <c r="F224" s="47">
        <v>0</v>
      </c>
      <c r="G224" s="47">
        <v>0</v>
      </c>
      <c r="H224" s="48">
        <v>0</v>
      </c>
      <c r="I224" s="47">
        <v>0</v>
      </c>
      <c r="J224" s="49">
        <v>0</v>
      </c>
      <c r="K224" s="47">
        <v>0</v>
      </c>
      <c r="L224" s="35"/>
    </row>
    <row r="225" spans="2:12" ht="15" customHeight="1" hidden="1">
      <c r="B225" s="41"/>
      <c r="C225" s="36"/>
      <c r="D225" s="36"/>
      <c r="E225" s="47">
        <v>0</v>
      </c>
      <c r="F225" s="47">
        <v>0</v>
      </c>
      <c r="G225" s="47">
        <v>0</v>
      </c>
      <c r="H225" s="48">
        <v>0</v>
      </c>
      <c r="I225" s="47">
        <v>0</v>
      </c>
      <c r="J225" s="49">
        <v>0</v>
      </c>
      <c r="K225" s="47">
        <v>0</v>
      </c>
      <c r="L225" s="35"/>
    </row>
    <row r="226" spans="2:12" ht="16.5" customHeight="1" hidden="1">
      <c r="B226" s="41"/>
      <c r="C226" s="36"/>
      <c r="D226" s="36"/>
      <c r="E226" s="47">
        <v>0</v>
      </c>
      <c r="F226" s="47">
        <v>0</v>
      </c>
      <c r="G226" s="47">
        <v>0</v>
      </c>
      <c r="H226" s="48">
        <v>0</v>
      </c>
      <c r="I226" s="47">
        <v>0</v>
      </c>
      <c r="J226" s="49">
        <v>0</v>
      </c>
      <c r="K226" s="47">
        <v>0</v>
      </c>
      <c r="L226" s="35"/>
    </row>
    <row r="227" spans="2:12" ht="15" customHeight="1" hidden="1">
      <c r="B227" s="41"/>
      <c r="C227" s="36"/>
      <c r="D227" s="36"/>
      <c r="E227" s="47">
        <v>0</v>
      </c>
      <c r="F227" s="47">
        <v>0</v>
      </c>
      <c r="G227" s="47">
        <v>0</v>
      </c>
      <c r="H227" s="48">
        <v>0</v>
      </c>
      <c r="I227" s="47">
        <v>0</v>
      </c>
      <c r="J227" s="49">
        <v>0</v>
      </c>
      <c r="K227" s="47">
        <v>0</v>
      </c>
      <c r="L227" s="35"/>
    </row>
    <row r="228" spans="2:12" ht="15" customHeight="1" hidden="1">
      <c r="B228" s="41"/>
      <c r="C228" s="36"/>
      <c r="D228" s="36"/>
      <c r="E228" s="47">
        <v>0</v>
      </c>
      <c r="F228" s="47">
        <v>0</v>
      </c>
      <c r="G228" s="47">
        <v>0</v>
      </c>
      <c r="H228" s="48">
        <v>0</v>
      </c>
      <c r="I228" s="47">
        <v>0</v>
      </c>
      <c r="J228" s="49">
        <v>0</v>
      </c>
      <c r="K228" s="47">
        <v>0</v>
      </c>
      <c r="L228" s="35"/>
    </row>
    <row r="229" spans="2:12" ht="15" customHeight="1" hidden="1">
      <c r="B229" s="41"/>
      <c r="C229" s="36"/>
      <c r="D229" s="36"/>
      <c r="E229" s="47">
        <v>0</v>
      </c>
      <c r="F229" s="47">
        <v>0</v>
      </c>
      <c r="G229" s="47">
        <v>0</v>
      </c>
      <c r="H229" s="48">
        <v>0</v>
      </c>
      <c r="I229" s="47">
        <v>0</v>
      </c>
      <c r="J229" s="49">
        <v>0</v>
      </c>
      <c r="K229" s="47">
        <v>0</v>
      </c>
      <c r="L229" s="35"/>
    </row>
    <row r="230" spans="2:12" ht="15" customHeight="1" hidden="1">
      <c r="B230" s="41"/>
      <c r="C230" s="36"/>
      <c r="D230" s="36"/>
      <c r="E230" s="47">
        <v>0</v>
      </c>
      <c r="F230" s="47">
        <v>0</v>
      </c>
      <c r="G230" s="47">
        <v>0</v>
      </c>
      <c r="H230" s="48">
        <v>0</v>
      </c>
      <c r="I230" s="47">
        <v>0</v>
      </c>
      <c r="J230" s="49">
        <v>0</v>
      </c>
      <c r="K230" s="47">
        <v>0</v>
      </c>
      <c r="L230" s="35"/>
    </row>
    <row r="231" spans="2:12" ht="15" customHeight="1" hidden="1">
      <c r="B231" s="41"/>
      <c r="C231" s="36"/>
      <c r="D231" s="36"/>
      <c r="E231" s="47">
        <v>0</v>
      </c>
      <c r="F231" s="47">
        <v>0</v>
      </c>
      <c r="G231" s="47">
        <v>0</v>
      </c>
      <c r="H231" s="48">
        <v>0</v>
      </c>
      <c r="I231" s="47">
        <v>0</v>
      </c>
      <c r="J231" s="49">
        <v>0</v>
      </c>
      <c r="K231" s="47">
        <v>0</v>
      </c>
      <c r="L231" s="35"/>
    </row>
    <row r="232" spans="2:12" ht="15" customHeight="1" hidden="1">
      <c r="B232" s="37"/>
      <c r="C232" s="36"/>
      <c r="D232" s="36"/>
      <c r="E232" s="47">
        <v>0</v>
      </c>
      <c r="F232" s="47">
        <v>0</v>
      </c>
      <c r="G232" s="47">
        <v>0</v>
      </c>
      <c r="H232" s="48">
        <v>0</v>
      </c>
      <c r="I232" s="47">
        <v>0</v>
      </c>
      <c r="J232" s="49">
        <v>0</v>
      </c>
      <c r="K232" s="47">
        <v>0</v>
      </c>
      <c r="L232" s="35"/>
    </row>
    <row r="233" spans="2:12" ht="15" customHeight="1" hidden="1">
      <c r="B233" s="177" t="s">
        <v>21</v>
      </c>
      <c r="C233" s="178"/>
      <c r="D233" s="178"/>
      <c r="E233" s="46">
        <f>SUM(E215:E232)</f>
        <v>0</v>
      </c>
      <c r="F233" s="46">
        <f>SUM(F215:F232)</f>
        <v>0</v>
      </c>
      <c r="G233" s="46">
        <f>SUM(G215:G232)</f>
        <v>0</v>
      </c>
      <c r="H233" s="50">
        <f>SUM(H215:H232)</f>
        <v>0</v>
      </c>
      <c r="I233" s="173"/>
      <c r="J233" s="46">
        <f>SUM(J215:J232)</f>
        <v>0</v>
      </c>
      <c r="K233" s="165"/>
      <c r="L233" s="166"/>
    </row>
    <row r="234" spans="2:12" ht="15" customHeight="1" hidden="1">
      <c r="B234" s="175" t="s">
        <v>79</v>
      </c>
      <c r="C234" s="176"/>
      <c r="D234" s="176"/>
      <c r="E234" s="46">
        <f>E233</f>
        <v>0</v>
      </c>
      <c r="F234" s="46">
        <f>F233</f>
        <v>0</v>
      </c>
      <c r="G234" s="46">
        <f>G233</f>
        <v>0</v>
      </c>
      <c r="H234" s="50">
        <f>H233</f>
        <v>0</v>
      </c>
      <c r="I234" s="174"/>
      <c r="J234" s="46">
        <f>J233</f>
        <v>0</v>
      </c>
      <c r="K234" s="167"/>
      <c r="L234" s="168"/>
    </row>
    <row r="235" spans="2:12" ht="15" customHeight="1" hidden="1">
      <c r="B235" s="175" t="s">
        <v>75</v>
      </c>
      <c r="C235" s="176"/>
      <c r="D235" s="176"/>
      <c r="E235" s="46">
        <f>E233+E200</f>
        <v>800</v>
      </c>
      <c r="F235" s="46">
        <f>F233+F200</f>
        <v>0</v>
      </c>
      <c r="G235" s="46">
        <f>G233+G200</f>
        <v>0</v>
      </c>
      <c r="H235" s="46">
        <f>H233+H200</f>
        <v>0</v>
      </c>
      <c r="I235" s="174"/>
      <c r="J235" s="46">
        <f>J233+J200</f>
        <v>105.6</v>
      </c>
      <c r="K235" s="167"/>
      <c r="L235" s="168"/>
    </row>
    <row r="236" spans="2:12" ht="15" customHeight="1" hidden="1">
      <c r="B236" s="30"/>
      <c r="C236" s="31"/>
      <c r="D236" s="31"/>
      <c r="E236" s="32"/>
      <c r="F236" s="32"/>
      <c r="G236" s="32"/>
      <c r="H236" s="32"/>
      <c r="I236" s="29"/>
      <c r="J236" s="32"/>
      <c r="K236" s="28"/>
      <c r="L236" s="28"/>
    </row>
    <row r="237" spans="2:12" ht="15" customHeight="1" hidden="1">
      <c r="B237" s="30"/>
      <c r="C237" s="31"/>
      <c r="D237" s="31"/>
      <c r="E237" s="33"/>
      <c r="F237" s="33"/>
      <c r="G237" s="33"/>
      <c r="H237" s="33"/>
      <c r="I237" s="29"/>
      <c r="J237" s="33"/>
      <c r="K237" s="28"/>
      <c r="L237" s="28"/>
    </row>
    <row r="238" spans="2:12" ht="15" customHeight="1" hidden="1">
      <c r="B238" s="30"/>
      <c r="C238" s="31"/>
      <c r="D238" s="31"/>
      <c r="E238" s="33"/>
      <c r="F238" s="33"/>
      <c r="G238" s="33"/>
      <c r="H238" s="33"/>
      <c r="I238" s="29"/>
      <c r="J238" s="33"/>
      <c r="K238" s="28"/>
      <c r="L238" s="28"/>
    </row>
    <row r="239" spans="2:12" ht="15" customHeight="1" hidden="1">
      <c r="B239" s="30"/>
      <c r="C239" s="31"/>
      <c r="D239" s="31"/>
      <c r="E239" s="33"/>
      <c r="F239" s="33"/>
      <c r="G239" s="33"/>
      <c r="H239" s="33"/>
      <c r="I239" s="29"/>
      <c r="J239" s="33"/>
      <c r="K239" s="28"/>
      <c r="L239" s="28"/>
    </row>
    <row r="240" spans="2:12" ht="15" customHeight="1" hidden="1">
      <c r="B240" s="30"/>
      <c r="C240" s="31"/>
      <c r="D240" s="31"/>
      <c r="E240" s="33"/>
      <c r="F240" s="33"/>
      <c r="G240" s="33"/>
      <c r="H240" s="33"/>
      <c r="I240" s="29"/>
      <c r="J240" s="33"/>
      <c r="K240" s="28"/>
      <c r="L240" s="28"/>
    </row>
    <row r="241" spans="2:12" ht="3" customHeight="1" hidden="1">
      <c r="B241" s="30"/>
      <c r="C241" s="31"/>
      <c r="D241" s="31"/>
      <c r="E241" s="33"/>
      <c r="F241" s="33"/>
      <c r="G241" s="33"/>
      <c r="H241" s="33"/>
      <c r="I241" s="29"/>
      <c r="J241" s="33"/>
      <c r="K241" s="28"/>
      <c r="L241" s="28"/>
    </row>
    <row r="242" spans="2:12" ht="1.5" customHeight="1" hidden="1">
      <c r="B242" s="30"/>
      <c r="C242" s="31"/>
      <c r="D242" s="31"/>
      <c r="E242" s="33"/>
      <c r="F242" s="33"/>
      <c r="G242" s="33"/>
      <c r="H242" s="33"/>
      <c r="I242" s="29"/>
      <c r="J242" s="33"/>
      <c r="K242" s="28"/>
      <c r="L242" s="28"/>
    </row>
    <row r="243" spans="2:12" ht="12.75" customHeight="1" hidden="1">
      <c r="B243" s="30"/>
      <c r="C243" s="31"/>
      <c r="D243" s="31"/>
      <c r="E243" s="33"/>
      <c r="F243" s="33"/>
      <c r="G243" s="33"/>
      <c r="H243" s="33"/>
      <c r="I243" s="29"/>
      <c r="J243" s="33"/>
      <c r="K243" s="28"/>
      <c r="L243" s="28"/>
    </row>
    <row r="244" spans="2:12" ht="11.25" customHeight="1" hidden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 t="s">
        <v>83</v>
      </c>
    </row>
    <row r="245" spans="2:12" ht="3" customHeight="1" hidden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ht="15" customHeight="1" hidden="1">
      <c r="B246" s="170" t="s">
        <v>3</v>
      </c>
      <c r="C246" s="169" t="s">
        <v>78</v>
      </c>
      <c r="D246" s="169" t="s">
        <v>6</v>
      </c>
      <c r="E246" s="169" t="s">
        <v>7</v>
      </c>
      <c r="F246" s="170"/>
      <c r="G246" s="170"/>
      <c r="H246" s="170"/>
      <c r="I246" s="170"/>
      <c r="J246" s="169" t="s">
        <v>8</v>
      </c>
      <c r="K246" s="170"/>
      <c r="L246" s="171" t="s">
        <v>4</v>
      </c>
    </row>
    <row r="247" spans="2:12" ht="24" customHeight="1" hidden="1">
      <c r="B247" s="170"/>
      <c r="C247" s="170"/>
      <c r="D247" s="170"/>
      <c r="E247" s="169" t="s">
        <v>9</v>
      </c>
      <c r="F247" s="170"/>
      <c r="G247" s="169" t="s">
        <v>10</v>
      </c>
      <c r="H247" s="170"/>
      <c r="I247" s="169" t="s">
        <v>11</v>
      </c>
      <c r="J247" s="169" t="s">
        <v>12</v>
      </c>
      <c r="K247" s="169" t="s">
        <v>13</v>
      </c>
      <c r="L247" s="172"/>
    </row>
    <row r="248" spans="2:12" ht="72.75" customHeight="1" hidden="1">
      <c r="B248" s="170"/>
      <c r="C248" s="170"/>
      <c r="D248" s="170"/>
      <c r="E248" s="43" t="s">
        <v>14</v>
      </c>
      <c r="F248" s="43" t="s">
        <v>82</v>
      </c>
      <c r="G248" s="43" t="s">
        <v>14</v>
      </c>
      <c r="H248" s="44" t="s">
        <v>82</v>
      </c>
      <c r="I248" s="170"/>
      <c r="J248" s="170"/>
      <c r="K248" s="170"/>
      <c r="L248" s="172"/>
    </row>
    <row r="249" spans="2:12" ht="11.25" customHeight="1" hidden="1">
      <c r="B249" s="42">
        <v>1</v>
      </c>
      <c r="C249" s="42">
        <v>2</v>
      </c>
      <c r="D249" s="42">
        <v>3</v>
      </c>
      <c r="E249" s="42">
        <v>4</v>
      </c>
      <c r="F249" s="42">
        <v>5</v>
      </c>
      <c r="G249" s="42">
        <v>6</v>
      </c>
      <c r="H249" s="45">
        <v>7</v>
      </c>
      <c r="I249" s="42">
        <v>8</v>
      </c>
      <c r="J249" s="42">
        <v>9</v>
      </c>
      <c r="K249" s="42">
        <v>10</v>
      </c>
      <c r="L249" s="42">
        <v>11</v>
      </c>
    </row>
    <row r="250" spans="2:12" ht="15" customHeight="1" hidden="1">
      <c r="B250" s="37"/>
      <c r="C250" s="36"/>
      <c r="D250" s="36"/>
      <c r="E250" s="34">
        <v>0</v>
      </c>
      <c r="F250" s="34">
        <v>0</v>
      </c>
      <c r="G250" s="34">
        <v>0</v>
      </c>
      <c r="H250" s="38">
        <v>0</v>
      </c>
      <c r="I250" s="34">
        <v>0</v>
      </c>
      <c r="J250" s="39">
        <v>0</v>
      </c>
      <c r="K250" s="34">
        <v>0</v>
      </c>
      <c r="L250" s="35"/>
    </row>
    <row r="251" spans="2:12" ht="15" customHeight="1" hidden="1">
      <c r="B251" s="41"/>
      <c r="C251" s="36"/>
      <c r="D251" s="36"/>
      <c r="E251" s="47">
        <v>0</v>
      </c>
      <c r="F251" s="47">
        <v>0</v>
      </c>
      <c r="G251" s="47">
        <v>0</v>
      </c>
      <c r="H251" s="48">
        <v>0</v>
      </c>
      <c r="I251" s="47">
        <v>0</v>
      </c>
      <c r="J251" s="49">
        <v>0</v>
      </c>
      <c r="K251" s="47">
        <v>0</v>
      </c>
      <c r="L251" s="35"/>
    </row>
    <row r="252" spans="2:12" ht="15" customHeight="1" hidden="1">
      <c r="B252" s="41"/>
      <c r="C252" s="36"/>
      <c r="D252" s="36"/>
      <c r="E252" s="47">
        <v>0</v>
      </c>
      <c r="F252" s="47">
        <v>0</v>
      </c>
      <c r="G252" s="47">
        <v>0</v>
      </c>
      <c r="H252" s="48">
        <v>0</v>
      </c>
      <c r="I252" s="47">
        <v>0</v>
      </c>
      <c r="J252" s="49">
        <v>0</v>
      </c>
      <c r="K252" s="47">
        <v>0</v>
      </c>
      <c r="L252" s="35"/>
    </row>
    <row r="253" spans="2:12" ht="15" customHeight="1" hidden="1">
      <c r="B253" s="41"/>
      <c r="C253" s="36"/>
      <c r="D253" s="36"/>
      <c r="E253" s="47">
        <v>0</v>
      </c>
      <c r="F253" s="47">
        <v>0</v>
      </c>
      <c r="G253" s="47">
        <v>0</v>
      </c>
      <c r="H253" s="48">
        <v>0</v>
      </c>
      <c r="I253" s="47">
        <v>0</v>
      </c>
      <c r="J253" s="49">
        <v>0</v>
      </c>
      <c r="K253" s="47">
        <v>0</v>
      </c>
      <c r="L253" s="35"/>
    </row>
    <row r="254" spans="2:12" ht="15" customHeight="1" hidden="1">
      <c r="B254" s="41"/>
      <c r="C254" s="36"/>
      <c r="D254" s="36"/>
      <c r="E254" s="47">
        <v>0</v>
      </c>
      <c r="F254" s="47">
        <v>0</v>
      </c>
      <c r="G254" s="47">
        <v>0</v>
      </c>
      <c r="H254" s="48">
        <v>0</v>
      </c>
      <c r="I254" s="47">
        <v>0</v>
      </c>
      <c r="J254" s="49">
        <v>0</v>
      </c>
      <c r="K254" s="47">
        <v>0</v>
      </c>
      <c r="L254" s="35"/>
    </row>
    <row r="255" spans="2:12" ht="15" customHeight="1" hidden="1">
      <c r="B255" s="41"/>
      <c r="C255" s="36"/>
      <c r="D255" s="36"/>
      <c r="E255" s="47">
        <v>0</v>
      </c>
      <c r="F255" s="47">
        <v>0</v>
      </c>
      <c r="G255" s="47">
        <v>0</v>
      </c>
      <c r="H255" s="48">
        <v>0</v>
      </c>
      <c r="I255" s="47">
        <v>0</v>
      </c>
      <c r="J255" s="49">
        <v>0</v>
      </c>
      <c r="K255" s="47">
        <v>0</v>
      </c>
      <c r="L255" s="35"/>
    </row>
    <row r="256" spans="2:12" ht="15" customHeight="1" hidden="1">
      <c r="B256" s="41"/>
      <c r="C256" s="36"/>
      <c r="D256" s="36"/>
      <c r="E256" s="47">
        <v>0</v>
      </c>
      <c r="F256" s="47">
        <v>0</v>
      </c>
      <c r="G256" s="47">
        <v>0</v>
      </c>
      <c r="H256" s="48">
        <v>0</v>
      </c>
      <c r="I256" s="47">
        <v>0</v>
      </c>
      <c r="J256" s="49">
        <v>0</v>
      </c>
      <c r="K256" s="47">
        <v>0</v>
      </c>
      <c r="L256" s="35"/>
    </row>
    <row r="257" spans="2:12" ht="15" customHeight="1" hidden="1">
      <c r="B257" s="41"/>
      <c r="C257" s="36"/>
      <c r="D257" s="36"/>
      <c r="E257" s="47">
        <v>0</v>
      </c>
      <c r="F257" s="47">
        <v>0</v>
      </c>
      <c r="G257" s="47">
        <v>0</v>
      </c>
      <c r="H257" s="48">
        <v>0</v>
      </c>
      <c r="I257" s="47">
        <v>0</v>
      </c>
      <c r="J257" s="49">
        <v>0</v>
      </c>
      <c r="K257" s="47">
        <v>0</v>
      </c>
      <c r="L257" s="35"/>
    </row>
    <row r="258" spans="2:12" ht="15" customHeight="1" hidden="1">
      <c r="B258" s="41"/>
      <c r="C258" s="36"/>
      <c r="D258" s="36"/>
      <c r="E258" s="47">
        <v>0</v>
      </c>
      <c r="F258" s="47">
        <v>0</v>
      </c>
      <c r="G258" s="47">
        <v>0</v>
      </c>
      <c r="H258" s="48">
        <v>0</v>
      </c>
      <c r="I258" s="47">
        <v>0</v>
      </c>
      <c r="J258" s="49">
        <v>0</v>
      </c>
      <c r="K258" s="47">
        <v>0</v>
      </c>
      <c r="L258" s="35"/>
    </row>
    <row r="259" spans="2:12" ht="15" customHeight="1" hidden="1">
      <c r="B259" s="41"/>
      <c r="C259" s="36"/>
      <c r="D259" s="36"/>
      <c r="E259" s="47">
        <v>0</v>
      </c>
      <c r="F259" s="47">
        <v>0</v>
      </c>
      <c r="G259" s="47">
        <v>0</v>
      </c>
      <c r="H259" s="48">
        <v>0</v>
      </c>
      <c r="I259" s="47">
        <v>0</v>
      </c>
      <c r="J259" s="49">
        <v>0</v>
      </c>
      <c r="K259" s="47">
        <v>0</v>
      </c>
      <c r="L259" s="35"/>
    </row>
    <row r="260" spans="2:12" ht="15" customHeight="1" hidden="1">
      <c r="B260" s="41"/>
      <c r="C260" s="36"/>
      <c r="D260" s="36"/>
      <c r="E260" s="47">
        <v>0</v>
      </c>
      <c r="F260" s="47">
        <v>0</v>
      </c>
      <c r="G260" s="47">
        <v>0</v>
      </c>
      <c r="H260" s="48">
        <v>0</v>
      </c>
      <c r="I260" s="47">
        <v>0</v>
      </c>
      <c r="J260" s="49">
        <v>0</v>
      </c>
      <c r="K260" s="47">
        <v>0</v>
      </c>
      <c r="L260" s="35"/>
    </row>
    <row r="261" spans="2:12" ht="16.5" customHeight="1" hidden="1">
      <c r="B261" s="41"/>
      <c r="C261" s="36"/>
      <c r="D261" s="36"/>
      <c r="E261" s="47">
        <v>0</v>
      </c>
      <c r="F261" s="47">
        <v>0</v>
      </c>
      <c r="G261" s="47">
        <v>0</v>
      </c>
      <c r="H261" s="48">
        <v>0</v>
      </c>
      <c r="I261" s="47">
        <v>0</v>
      </c>
      <c r="J261" s="49">
        <v>0</v>
      </c>
      <c r="K261" s="47">
        <v>0</v>
      </c>
      <c r="L261" s="35"/>
    </row>
    <row r="262" spans="2:12" ht="15" customHeight="1" hidden="1">
      <c r="B262" s="41"/>
      <c r="C262" s="36"/>
      <c r="D262" s="36"/>
      <c r="E262" s="47">
        <v>0</v>
      </c>
      <c r="F262" s="47">
        <v>0</v>
      </c>
      <c r="G262" s="47">
        <v>0</v>
      </c>
      <c r="H262" s="48">
        <v>0</v>
      </c>
      <c r="I262" s="47">
        <v>0</v>
      </c>
      <c r="J262" s="49">
        <v>0</v>
      </c>
      <c r="K262" s="47">
        <v>0</v>
      </c>
      <c r="L262" s="35"/>
    </row>
    <row r="263" spans="2:12" ht="15" customHeight="1" hidden="1">
      <c r="B263" s="41"/>
      <c r="C263" s="36"/>
      <c r="D263" s="36"/>
      <c r="E263" s="47">
        <v>0</v>
      </c>
      <c r="F263" s="47">
        <v>0</v>
      </c>
      <c r="G263" s="47">
        <v>0</v>
      </c>
      <c r="H263" s="48">
        <v>0</v>
      </c>
      <c r="I263" s="47">
        <v>0</v>
      </c>
      <c r="J263" s="49">
        <v>0</v>
      </c>
      <c r="K263" s="47">
        <v>0</v>
      </c>
      <c r="L263" s="35"/>
    </row>
    <row r="264" spans="2:12" ht="15" customHeight="1" hidden="1">
      <c r="B264" s="41"/>
      <c r="C264" s="36"/>
      <c r="D264" s="36"/>
      <c r="E264" s="47">
        <v>0</v>
      </c>
      <c r="F264" s="47">
        <v>0</v>
      </c>
      <c r="G264" s="47">
        <v>0</v>
      </c>
      <c r="H264" s="48">
        <v>0</v>
      </c>
      <c r="I264" s="47">
        <v>0</v>
      </c>
      <c r="J264" s="49">
        <v>0</v>
      </c>
      <c r="K264" s="47">
        <v>0</v>
      </c>
      <c r="L264" s="35"/>
    </row>
    <row r="265" spans="2:12" ht="15" customHeight="1" hidden="1">
      <c r="B265" s="41"/>
      <c r="C265" s="36"/>
      <c r="D265" s="36"/>
      <c r="E265" s="47">
        <v>0</v>
      </c>
      <c r="F265" s="47">
        <v>0</v>
      </c>
      <c r="G265" s="47">
        <v>0</v>
      </c>
      <c r="H265" s="48">
        <v>0</v>
      </c>
      <c r="I265" s="47">
        <v>0</v>
      </c>
      <c r="J265" s="49">
        <v>0</v>
      </c>
      <c r="K265" s="47">
        <v>0</v>
      </c>
      <c r="L265" s="35"/>
    </row>
    <row r="266" spans="2:12" ht="15" customHeight="1" hidden="1">
      <c r="B266" s="41"/>
      <c r="C266" s="36"/>
      <c r="D266" s="36"/>
      <c r="E266" s="47">
        <v>0</v>
      </c>
      <c r="F266" s="47">
        <v>0</v>
      </c>
      <c r="G266" s="47">
        <v>0</v>
      </c>
      <c r="H266" s="48">
        <v>0</v>
      </c>
      <c r="I266" s="47">
        <v>0</v>
      </c>
      <c r="J266" s="49">
        <v>0</v>
      </c>
      <c r="K266" s="47">
        <v>0</v>
      </c>
      <c r="L266" s="35"/>
    </row>
    <row r="267" spans="2:12" ht="15" customHeight="1" hidden="1">
      <c r="B267" s="37"/>
      <c r="C267" s="36"/>
      <c r="D267" s="36"/>
      <c r="E267" s="47">
        <v>0</v>
      </c>
      <c r="F267" s="47">
        <v>0</v>
      </c>
      <c r="G267" s="47">
        <v>0</v>
      </c>
      <c r="H267" s="48">
        <v>0</v>
      </c>
      <c r="I267" s="47">
        <v>0</v>
      </c>
      <c r="J267" s="49">
        <v>0</v>
      </c>
      <c r="K267" s="47">
        <v>0</v>
      </c>
      <c r="L267" s="35"/>
    </row>
    <row r="268" spans="2:12" ht="15" customHeight="1" hidden="1">
      <c r="B268" s="177" t="s">
        <v>22</v>
      </c>
      <c r="C268" s="178"/>
      <c r="D268" s="178"/>
      <c r="E268" s="46">
        <f>SUM(E250:E267)</f>
        <v>0</v>
      </c>
      <c r="F268" s="46">
        <f>SUM(F250:F267)</f>
        <v>0</v>
      </c>
      <c r="G268" s="46">
        <f>SUM(G250:G267)</f>
        <v>0</v>
      </c>
      <c r="H268" s="50">
        <f>SUM(H250:H267)</f>
        <v>0</v>
      </c>
      <c r="I268" s="173"/>
      <c r="J268" s="46">
        <f>SUM(J250:J267)</f>
        <v>0</v>
      </c>
      <c r="K268" s="165"/>
      <c r="L268" s="166"/>
    </row>
    <row r="269" spans="2:12" ht="15" customHeight="1" hidden="1">
      <c r="B269" s="175" t="s">
        <v>79</v>
      </c>
      <c r="C269" s="176"/>
      <c r="D269" s="176"/>
      <c r="E269" s="46">
        <f>E268+E233</f>
        <v>0</v>
      </c>
      <c r="F269" s="46">
        <f>F268+F233</f>
        <v>0</v>
      </c>
      <c r="G269" s="46">
        <f>G268+G233</f>
        <v>0</v>
      </c>
      <c r="H269" s="50">
        <f>H268+H233</f>
        <v>0</v>
      </c>
      <c r="I269" s="174"/>
      <c r="J269" s="46">
        <f>J268+J233</f>
        <v>0</v>
      </c>
      <c r="K269" s="167"/>
      <c r="L269" s="168"/>
    </row>
    <row r="270" spans="2:12" ht="15" customHeight="1" hidden="1">
      <c r="B270" s="175" t="s">
        <v>75</v>
      </c>
      <c r="C270" s="176"/>
      <c r="D270" s="176"/>
      <c r="E270" s="46">
        <f>E268+E235</f>
        <v>800</v>
      </c>
      <c r="F270" s="46">
        <f>F268+F235</f>
        <v>0</v>
      </c>
      <c r="G270" s="46">
        <f>G268+G235</f>
        <v>0</v>
      </c>
      <c r="H270" s="46">
        <f>H268+H235</f>
        <v>0</v>
      </c>
      <c r="I270" s="174"/>
      <c r="J270" s="46">
        <f>J268+J235</f>
        <v>105.6</v>
      </c>
      <c r="K270" s="167"/>
      <c r="L270" s="168"/>
    </row>
    <row r="271" spans="2:12" ht="15" customHeight="1" hidden="1">
      <c r="B271" s="30"/>
      <c r="C271" s="31"/>
      <c r="D271" s="31"/>
      <c r="E271" s="32"/>
      <c r="F271" s="32"/>
      <c r="G271" s="32"/>
      <c r="H271" s="32"/>
      <c r="I271" s="29"/>
      <c r="J271" s="32"/>
      <c r="K271" s="28"/>
      <c r="L271" s="28"/>
    </row>
    <row r="272" spans="2:12" ht="15" customHeight="1" hidden="1">
      <c r="B272" s="30"/>
      <c r="C272" s="31"/>
      <c r="D272" s="31"/>
      <c r="E272" s="33"/>
      <c r="F272" s="33"/>
      <c r="G272" s="33"/>
      <c r="H272" s="33"/>
      <c r="I272" s="29"/>
      <c r="J272" s="33"/>
      <c r="K272" s="28"/>
      <c r="L272" s="28"/>
    </row>
    <row r="273" spans="2:12" ht="15" customHeight="1" hidden="1">
      <c r="B273" s="30"/>
      <c r="C273" s="31"/>
      <c r="D273" s="31"/>
      <c r="E273" s="33"/>
      <c r="F273" s="33"/>
      <c r="G273" s="33"/>
      <c r="H273" s="33"/>
      <c r="I273" s="29"/>
      <c r="J273" s="33"/>
      <c r="K273" s="28"/>
      <c r="L273" s="28"/>
    </row>
    <row r="274" spans="2:12" ht="15" customHeight="1" hidden="1">
      <c r="B274" s="30"/>
      <c r="C274" s="31"/>
      <c r="D274" s="31"/>
      <c r="E274" s="33"/>
      <c r="F274" s="33"/>
      <c r="G274" s="33"/>
      <c r="H274" s="33"/>
      <c r="I274" s="29"/>
      <c r="J274" s="33"/>
      <c r="K274" s="28"/>
      <c r="L274" s="28"/>
    </row>
    <row r="275" spans="2:12" ht="15" customHeight="1" hidden="1">
      <c r="B275" s="30"/>
      <c r="C275" s="31"/>
      <c r="D275" s="31"/>
      <c r="E275" s="33"/>
      <c r="F275" s="33"/>
      <c r="G275" s="33"/>
      <c r="H275" s="33"/>
      <c r="I275" s="29"/>
      <c r="J275" s="33"/>
      <c r="K275" s="28"/>
      <c r="L275" s="28"/>
    </row>
    <row r="276" spans="2:12" ht="3" customHeight="1" hidden="1">
      <c r="B276" s="30"/>
      <c r="C276" s="31"/>
      <c r="D276" s="31"/>
      <c r="E276" s="33"/>
      <c r="F276" s="33"/>
      <c r="G276" s="33"/>
      <c r="H276" s="33"/>
      <c r="I276" s="29"/>
      <c r="J276" s="33"/>
      <c r="K276" s="28"/>
      <c r="L276" s="28"/>
    </row>
    <row r="277" spans="2:12" ht="3" customHeight="1" hidden="1">
      <c r="B277" s="30"/>
      <c r="C277" s="31"/>
      <c r="D277" s="31"/>
      <c r="E277" s="33"/>
      <c r="F277" s="33"/>
      <c r="G277" s="33"/>
      <c r="H277" s="33"/>
      <c r="I277" s="29"/>
      <c r="J277" s="33"/>
      <c r="K277" s="28"/>
      <c r="L277" s="28"/>
    </row>
    <row r="278" spans="2:12" ht="15.75" customHeight="1" hidden="1">
      <c r="B278" s="30"/>
      <c r="C278" s="31"/>
      <c r="D278" s="31"/>
      <c r="E278" s="33"/>
      <c r="F278" s="33"/>
      <c r="G278" s="33"/>
      <c r="H278" s="33"/>
      <c r="I278" s="29"/>
      <c r="J278" s="33"/>
      <c r="K278" s="28"/>
      <c r="L278" s="28"/>
    </row>
    <row r="279" spans="2:12" ht="11.25" customHeight="1" hidden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" t="s">
        <v>83</v>
      </c>
    </row>
    <row r="280" spans="2:12" ht="3" customHeight="1" hidden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ht="15" customHeight="1" hidden="1">
      <c r="B281" s="170" t="s">
        <v>3</v>
      </c>
      <c r="C281" s="169" t="s">
        <v>78</v>
      </c>
      <c r="D281" s="169" t="s">
        <v>6</v>
      </c>
      <c r="E281" s="169" t="s">
        <v>7</v>
      </c>
      <c r="F281" s="170"/>
      <c r="G281" s="170"/>
      <c r="H281" s="170"/>
      <c r="I281" s="170"/>
      <c r="J281" s="169" t="s">
        <v>8</v>
      </c>
      <c r="K281" s="170"/>
      <c r="L281" s="171" t="s">
        <v>4</v>
      </c>
    </row>
    <row r="282" spans="2:12" ht="24" customHeight="1" hidden="1">
      <c r="B282" s="170"/>
      <c r="C282" s="170"/>
      <c r="D282" s="170"/>
      <c r="E282" s="169" t="s">
        <v>9</v>
      </c>
      <c r="F282" s="170"/>
      <c r="G282" s="169" t="s">
        <v>10</v>
      </c>
      <c r="H282" s="170"/>
      <c r="I282" s="169" t="s">
        <v>11</v>
      </c>
      <c r="J282" s="169" t="s">
        <v>12</v>
      </c>
      <c r="K282" s="169" t="s">
        <v>13</v>
      </c>
      <c r="L282" s="172"/>
    </row>
    <row r="283" spans="2:12" ht="72.75" customHeight="1" hidden="1">
      <c r="B283" s="170"/>
      <c r="C283" s="170"/>
      <c r="D283" s="170"/>
      <c r="E283" s="43" t="s">
        <v>14</v>
      </c>
      <c r="F283" s="43" t="s">
        <v>82</v>
      </c>
      <c r="G283" s="43" t="s">
        <v>14</v>
      </c>
      <c r="H283" s="44" t="s">
        <v>82</v>
      </c>
      <c r="I283" s="170"/>
      <c r="J283" s="170"/>
      <c r="K283" s="170"/>
      <c r="L283" s="172"/>
    </row>
    <row r="284" spans="2:12" ht="11.25" customHeight="1" hidden="1">
      <c r="B284" s="42">
        <v>1</v>
      </c>
      <c r="C284" s="42">
        <v>2</v>
      </c>
      <c r="D284" s="42">
        <v>3</v>
      </c>
      <c r="E284" s="42">
        <v>4</v>
      </c>
      <c r="F284" s="42">
        <v>5</v>
      </c>
      <c r="G284" s="42">
        <v>6</v>
      </c>
      <c r="H284" s="45">
        <v>7</v>
      </c>
      <c r="I284" s="42">
        <v>8</v>
      </c>
      <c r="J284" s="42">
        <v>9</v>
      </c>
      <c r="K284" s="42">
        <v>10</v>
      </c>
      <c r="L284" s="42">
        <v>11</v>
      </c>
    </row>
    <row r="285" spans="2:12" ht="15" customHeight="1" hidden="1">
      <c r="B285" s="37"/>
      <c r="C285" s="36"/>
      <c r="D285" s="36"/>
      <c r="E285" s="34">
        <v>0</v>
      </c>
      <c r="F285" s="34">
        <v>0</v>
      </c>
      <c r="G285" s="34">
        <v>0</v>
      </c>
      <c r="H285" s="38">
        <v>0</v>
      </c>
      <c r="I285" s="34">
        <v>0</v>
      </c>
      <c r="J285" s="39">
        <v>0</v>
      </c>
      <c r="K285" s="34">
        <v>0</v>
      </c>
      <c r="L285" s="35"/>
    </row>
    <row r="286" spans="2:12" ht="15" customHeight="1" hidden="1">
      <c r="B286" s="41"/>
      <c r="C286" s="36"/>
      <c r="D286" s="36"/>
      <c r="E286" s="47">
        <v>0</v>
      </c>
      <c r="F286" s="47">
        <v>0</v>
      </c>
      <c r="G286" s="47">
        <v>0</v>
      </c>
      <c r="H286" s="48">
        <v>0</v>
      </c>
      <c r="I286" s="47">
        <v>0</v>
      </c>
      <c r="J286" s="49">
        <v>0</v>
      </c>
      <c r="K286" s="47">
        <v>0</v>
      </c>
      <c r="L286" s="35"/>
    </row>
    <row r="287" spans="2:12" ht="15" customHeight="1" hidden="1">
      <c r="B287" s="41"/>
      <c r="C287" s="36"/>
      <c r="D287" s="36"/>
      <c r="E287" s="47">
        <v>0</v>
      </c>
      <c r="F287" s="47">
        <v>0</v>
      </c>
      <c r="G287" s="47">
        <v>0</v>
      </c>
      <c r="H287" s="48">
        <v>0</v>
      </c>
      <c r="I287" s="47">
        <v>0</v>
      </c>
      <c r="J287" s="49">
        <v>0</v>
      </c>
      <c r="K287" s="47">
        <v>0</v>
      </c>
      <c r="L287" s="35"/>
    </row>
    <row r="288" spans="2:12" ht="15" customHeight="1" hidden="1">
      <c r="B288" s="41"/>
      <c r="C288" s="36"/>
      <c r="D288" s="36"/>
      <c r="E288" s="47">
        <v>0</v>
      </c>
      <c r="F288" s="47">
        <v>0</v>
      </c>
      <c r="G288" s="47">
        <v>0</v>
      </c>
      <c r="H288" s="48">
        <v>0</v>
      </c>
      <c r="I288" s="47">
        <v>0</v>
      </c>
      <c r="J288" s="49">
        <v>0</v>
      </c>
      <c r="K288" s="47">
        <v>0</v>
      </c>
      <c r="L288" s="35"/>
    </row>
    <row r="289" spans="2:12" ht="15" customHeight="1" hidden="1">
      <c r="B289" s="41"/>
      <c r="C289" s="36"/>
      <c r="D289" s="36"/>
      <c r="E289" s="47">
        <v>0</v>
      </c>
      <c r="F289" s="47">
        <v>0</v>
      </c>
      <c r="G289" s="47">
        <v>0</v>
      </c>
      <c r="H289" s="48">
        <v>0</v>
      </c>
      <c r="I289" s="47">
        <v>0</v>
      </c>
      <c r="J289" s="49">
        <v>0</v>
      </c>
      <c r="K289" s="47">
        <v>0</v>
      </c>
      <c r="L289" s="35"/>
    </row>
    <row r="290" spans="2:12" ht="15" customHeight="1" hidden="1">
      <c r="B290" s="41"/>
      <c r="C290" s="36"/>
      <c r="D290" s="36"/>
      <c r="E290" s="47">
        <v>0</v>
      </c>
      <c r="F290" s="47">
        <v>0</v>
      </c>
      <c r="G290" s="47">
        <v>0</v>
      </c>
      <c r="H290" s="48">
        <v>0</v>
      </c>
      <c r="I290" s="47">
        <v>0</v>
      </c>
      <c r="J290" s="49">
        <v>0</v>
      </c>
      <c r="K290" s="47">
        <v>0</v>
      </c>
      <c r="L290" s="35"/>
    </row>
    <row r="291" spans="2:12" ht="15" customHeight="1" hidden="1">
      <c r="B291" s="41"/>
      <c r="C291" s="36"/>
      <c r="D291" s="36"/>
      <c r="E291" s="47">
        <v>0</v>
      </c>
      <c r="F291" s="47">
        <v>0</v>
      </c>
      <c r="G291" s="47">
        <v>0</v>
      </c>
      <c r="H291" s="48">
        <v>0</v>
      </c>
      <c r="I291" s="47">
        <v>0</v>
      </c>
      <c r="J291" s="49">
        <v>0</v>
      </c>
      <c r="K291" s="47">
        <v>0</v>
      </c>
      <c r="L291" s="35"/>
    </row>
    <row r="292" spans="2:12" ht="15" customHeight="1" hidden="1">
      <c r="B292" s="41"/>
      <c r="C292" s="36"/>
      <c r="D292" s="36"/>
      <c r="E292" s="47">
        <v>0</v>
      </c>
      <c r="F292" s="47">
        <v>0</v>
      </c>
      <c r="G292" s="47">
        <v>0</v>
      </c>
      <c r="H292" s="48">
        <v>0</v>
      </c>
      <c r="I292" s="47">
        <v>0</v>
      </c>
      <c r="J292" s="49">
        <v>0</v>
      </c>
      <c r="K292" s="47">
        <v>0</v>
      </c>
      <c r="L292" s="35"/>
    </row>
    <row r="293" spans="2:12" ht="15" customHeight="1" hidden="1">
      <c r="B293" s="41"/>
      <c r="C293" s="36"/>
      <c r="D293" s="36"/>
      <c r="E293" s="47">
        <v>0</v>
      </c>
      <c r="F293" s="47">
        <v>0</v>
      </c>
      <c r="G293" s="47">
        <v>0</v>
      </c>
      <c r="H293" s="48">
        <v>0</v>
      </c>
      <c r="I293" s="47">
        <v>0</v>
      </c>
      <c r="J293" s="49">
        <v>0</v>
      </c>
      <c r="K293" s="47">
        <v>0</v>
      </c>
      <c r="L293" s="35"/>
    </row>
    <row r="294" spans="2:12" ht="15" customHeight="1" hidden="1">
      <c r="B294" s="41"/>
      <c r="C294" s="36"/>
      <c r="D294" s="36"/>
      <c r="E294" s="47">
        <v>0</v>
      </c>
      <c r="F294" s="47">
        <v>0</v>
      </c>
      <c r="G294" s="47">
        <v>0</v>
      </c>
      <c r="H294" s="48">
        <v>0</v>
      </c>
      <c r="I294" s="47">
        <v>0</v>
      </c>
      <c r="J294" s="49">
        <v>0</v>
      </c>
      <c r="K294" s="47">
        <v>0</v>
      </c>
      <c r="L294" s="35"/>
    </row>
    <row r="295" spans="2:12" ht="15" customHeight="1" hidden="1">
      <c r="B295" s="41"/>
      <c r="C295" s="36"/>
      <c r="D295" s="36"/>
      <c r="E295" s="47">
        <v>0</v>
      </c>
      <c r="F295" s="47">
        <v>0</v>
      </c>
      <c r="G295" s="47">
        <v>0</v>
      </c>
      <c r="H295" s="48">
        <v>0</v>
      </c>
      <c r="I295" s="47">
        <v>0</v>
      </c>
      <c r="J295" s="49">
        <v>0</v>
      </c>
      <c r="K295" s="47">
        <v>0</v>
      </c>
      <c r="L295" s="35"/>
    </row>
    <row r="296" spans="2:12" ht="16.5" customHeight="1" hidden="1">
      <c r="B296" s="41"/>
      <c r="C296" s="36"/>
      <c r="D296" s="36"/>
      <c r="E296" s="47">
        <v>0</v>
      </c>
      <c r="F296" s="47">
        <v>0</v>
      </c>
      <c r="G296" s="47">
        <v>0</v>
      </c>
      <c r="H296" s="48">
        <v>0</v>
      </c>
      <c r="I296" s="47">
        <v>0</v>
      </c>
      <c r="J296" s="49">
        <v>0</v>
      </c>
      <c r="K296" s="47">
        <v>0</v>
      </c>
      <c r="L296" s="35"/>
    </row>
    <row r="297" spans="2:12" ht="15" customHeight="1" hidden="1">
      <c r="B297" s="41"/>
      <c r="C297" s="36"/>
      <c r="D297" s="36"/>
      <c r="E297" s="47">
        <v>0</v>
      </c>
      <c r="F297" s="47">
        <v>0</v>
      </c>
      <c r="G297" s="47">
        <v>0</v>
      </c>
      <c r="H297" s="48">
        <v>0</v>
      </c>
      <c r="I297" s="47">
        <v>0</v>
      </c>
      <c r="J297" s="49">
        <v>0</v>
      </c>
      <c r="K297" s="47">
        <v>0</v>
      </c>
      <c r="L297" s="35"/>
    </row>
    <row r="298" spans="2:12" ht="15" customHeight="1" hidden="1">
      <c r="B298" s="41"/>
      <c r="C298" s="36"/>
      <c r="D298" s="36"/>
      <c r="E298" s="47">
        <v>0</v>
      </c>
      <c r="F298" s="47">
        <v>0</v>
      </c>
      <c r="G298" s="47">
        <v>0</v>
      </c>
      <c r="H298" s="48">
        <v>0</v>
      </c>
      <c r="I298" s="47">
        <v>0</v>
      </c>
      <c r="J298" s="49">
        <v>0</v>
      </c>
      <c r="K298" s="47">
        <v>0</v>
      </c>
      <c r="L298" s="35"/>
    </row>
    <row r="299" spans="2:12" ht="15" customHeight="1" hidden="1">
      <c r="B299" s="41"/>
      <c r="C299" s="36"/>
      <c r="D299" s="36"/>
      <c r="E299" s="47">
        <v>0</v>
      </c>
      <c r="F299" s="47">
        <v>0</v>
      </c>
      <c r="G299" s="47">
        <v>0</v>
      </c>
      <c r="H299" s="48">
        <v>0</v>
      </c>
      <c r="I299" s="47">
        <v>0</v>
      </c>
      <c r="J299" s="49">
        <v>0</v>
      </c>
      <c r="K299" s="47">
        <v>0</v>
      </c>
      <c r="L299" s="35"/>
    </row>
    <row r="300" spans="2:12" ht="15" customHeight="1" hidden="1">
      <c r="B300" s="41"/>
      <c r="C300" s="36"/>
      <c r="D300" s="36"/>
      <c r="E300" s="47">
        <v>0</v>
      </c>
      <c r="F300" s="47">
        <v>0</v>
      </c>
      <c r="G300" s="47">
        <v>0</v>
      </c>
      <c r="H300" s="48">
        <v>0</v>
      </c>
      <c r="I300" s="47">
        <v>0</v>
      </c>
      <c r="J300" s="49">
        <v>0</v>
      </c>
      <c r="K300" s="47">
        <v>0</v>
      </c>
      <c r="L300" s="35"/>
    </row>
    <row r="301" spans="2:12" ht="15" customHeight="1" hidden="1">
      <c r="B301" s="41"/>
      <c r="C301" s="36"/>
      <c r="D301" s="36"/>
      <c r="E301" s="47">
        <v>0</v>
      </c>
      <c r="F301" s="47">
        <v>0</v>
      </c>
      <c r="G301" s="47">
        <v>0</v>
      </c>
      <c r="H301" s="48">
        <v>0</v>
      </c>
      <c r="I301" s="47">
        <v>0</v>
      </c>
      <c r="J301" s="49">
        <v>0</v>
      </c>
      <c r="K301" s="47">
        <v>0</v>
      </c>
      <c r="L301" s="35"/>
    </row>
    <row r="302" spans="2:12" ht="15" customHeight="1" hidden="1">
      <c r="B302" s="37"/>
      <c r="C302" s="36"/>
      <c r="D302" s="36"/>
      <c r="E302" s="47">
        <v>0</v>
      </c>
      <c r="F302" s="47">
        <v>0</v>
      </c>
      <c r="G302" s="47">
        <v>0</v>
      </c>
      <c r="H302" s="48">
        <v>0</v>
      </c>
      <c r="I302" s="47">
        <v>0</v>
      </c>
      <c r="J302" s="49">
        <v>0</v>
      </c>
      <c r="K302" s="47">
        <v>0</v>
      </c>
      <c r="L302" s="35"/>
    </row>
    <row r="303" spans="2:12" ht="15" customHeight="1" hidden="1">
      <c r="B303" s="177" t="s">
        <v>23</v>
      </c>
      <c r="C303" s="178"/>
      <c r="D303" s="178"/>
      <c r="E303" s="46">
        <f>SUM(E285:E302)</f>
        <v>0</v>
      </c>
      <c r="F303" s="46">
        <f>SUM(F285:F302)</f>
        <v>0</v>
      </c>
      <c r="G303" s="46">
        <f>SUM(G285:G302)</f>
        <v>0</v>
      </c>
      <c r="H303" s="50">
        <f>SUM(H285:H302)</f>
        <v>0</v>
      </c>
      <c r="I303" s="173"/>
      <c r="J303" s="46">
        <f>SUM(J285:J302)</f>
        <v>0</v>
      </c>
      <c r="K303" s="165"/>
      <c r="L303" s="166"/>
    </row>
    <row r="304" spans="2:12" ht="15" customHeight="1" hidden="1">
      <c r="B304" s="175" t="s">
        <v>79</v>
      </c>
      <c r="C304" s="176"/>
      <c r="D304" s="176"/>
      <c r="E304" s="46">
        <f>E303+E268+E233</f>
        <v>0</v>
      </c>
      <c r="F304" s="46">
        <f>F303+F268+F233</f>
        <v>0</v>
      </c>
      <c r="G304" s="46">
        <f>G303+G268+G233</f>
        <v>0</v>
      </c>
      <c r="H304" s="50">
        <f>H303+H268+H233</f>
        <v>0</v>
      </c>
      <c r="I304" s="174"/>
      <c r="J304" s="46">
        <f>J303+J268+J233</f>
        <v>0</v>
      </c>
      <c r="K304" s="167"/>
      <c r="L304" s="168"/>
    </row>
    <row r="305" spans="2:12" ht="15" customHeight="1" hidden="1">
      <c r="B305" s="175" t="s">
        <v>75</v>
      </c>
      <c r="C305" s="176"/>
      <c r="D305" s="176"/>
      <c r="E305" s="46">
        <f>E303+E270</f>
        <v>800</v>
      </c>
      <c r="F305" s="46">
        <f>F303+F270</f>
        <v>0</v>
      </c>
      <c r="G305" s="46">
        <f>G303+G270</f>
        <v>0</v>
      </c>
      <c r="H305" s="46">
        <f>H303+H270</f>
        <v>0</v>
      </c>
      <c r="I305" s="174"/>
      <c r="J305" s="46">
        <f>J303+J270</f>
        <v>105.6</v>
      </c>
      <c r="K305" s="167"/>
      <c r="L305" s="168"/>
    </row>
    <row r="306" spans="2:12" ht="15" customHeight="1" hidden="1">
      <c r="B306" s="30"/>
      <c r="C306" s="31"/>
      <c r="D306" s="31"/>
      <c r="E306" s="32"/>
      <c r="F306" s="32"/>
      <c r="G306" s="32"/>
      <c r="H306" s="32"/>
      <c r="I306" s="29"/>
      <c r="J306" s="32"/>
      <c r="K306" s="28"/>
      <c r="L306" s="28"/>
    </row>
    <row r="307" spans="2:12" ht="15" customHeight="1" hidden="1">
      <c r="B307" s="30"/>
      <c r="C307" s="31"/>
      <c r="D307" s="31"/>
      <c r="E307" s="33"/>
      <c r="F307" s="33"/>
      <c r="G307" s="33"/>
      <c r="H307" s="33"/>
      <c r="I307" s="29"/>
      <c r="J307" s="33"/>
      <c r="K307" s="28"/>
      <c r="L307" s="28"/>
    </row>
    <row r="308" spans="2:12" ht="15" customHeight="1" hidden="1">
      <c r="B308" s="30"/>
      <c r="C308" s="31"/>
      <c r="D308" s="31"/>
      <c r="E308" s="33"/>
      <c r="F308" s="33"/>
      <c r="G308" s="33"/>
      <c r="H308" s="33"/>
      <c r="I308" s="29"/>
      <c r="J308" s="33"/>
      <c r="K308" s="28"/>
      <c r="L308" s="28"/>
    </row>
    <row r="309" spans="2:12" ht="15" customHeight="1" hidden="1">
      <c r="B309" s="30"/>
      <c r="C309" s="31"/>
      <c r="D309" s="31"/>
      <c r="E309" s="33"/>
      <c r="F309" s="33"/>
      <c r="G309" s="33"/>
      <c r="H309" s="33"/>
      <c r="I309" s="29"/>
      <c r="J309" s="33"/>
      <c r="K309" s="28"/>
      <c r="L309" s="28"/>
    </row>
    <row r="310" spans="2:12" ht="15" customHeight="1" hidden="1">
      <c r="B310" s="30"/>
      <c r="C310" s="31"/>
      <c r="D310" s="31"/>
      <c r="E310" s="33"/>
      <c r="F310" s="33"/>
      <c r="G310" s="33"/>
      <c r="H310" s="33"/>
      <c r="I310" s="29"/>
      <c r="J310" s="33"/>
      <c r="K310" s="28"/>
      <c r="L310" s="28"/>
    </row>
    <row r="311" spans="2:12" ht="3" customHeight="1" hidden="1">
      <c r="B311" s="30"/>
      <c r="C311" s="31"/>
      <c r="D311" s="31"/>
      <c r="E311" s="33"/>
      <c r="F311" s="33"/>
      <c r="G311" s="33"/>
      <c r="H311" s="33"/>
      <c r="I311" s="29"/>
      <c r="J311" s="33"/>
      <c r="K311" s="28"/>
      <c r="L311" s="28"/>
    </row>
    <row r="312" spans="2:12" ht="18.75" customHeight="1" hidden="1">
      <c r="B312" s="30"/>
      <c r="C312" s="31"/>
      <c r="D312" s="31"/>
      <c r="E312" s="33"/>
      <c r="F312" s="33"/>
      <c r="G312" s="33"/>
      <c r="H312" s="33"/>
      <c r="I312" s="29"/>
      <c r="J312" s="33"/>
      <c r="K312" s="28"/>
      <c r="L312" s="28"/>
    </row>
    <row r="313" spans="2:12" ht="3" customHeight="1" hidden="1">
      <c r="B313" s="30"/>
      <c r="C313" s="31"/>
      <c r="D313" s="31"/>
      <c r="E313" s="33"/>
      <c r="F313" s="33"/>
      <c r="G313" s="33"/>
      <c r="H313" s="33"/>
      <c r="I313" s="29"/>
      <c r="J313" s="33"/>
      <c r="K313" s="28"/>
      <c r="L313" s="28"/>
    </row>
    <row r="314" spans="2:12" ht="11.25" customHeight="1" hidden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" t="s">
        <v>83</v>
      </c>
    </row>
    <row r="315" spans="2:12" ht="3" customHeight="1" hidden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2" ht="15" customHeight="1" hidden="1">
      <c r="B316" s="170" t="s">
        <v>3</v>
      </c>
      <c r="C316" s="169" t="s">
        <v>78</v>
      </c>
      <c r="D316" s="169" t="s">
        <v>6</v>
      </c>
      <c r="E316" s="169" t="s">
        <v>7</v>
      </c>
      <c r="F316" s="170"/>
      <c r="G316" s="170"/>
      <c r="H316" s="170"/>
      <c r="I316" s="170"/>
      <c r="J316" s="169" t="s">
        <v>8</v>
      </c>
      <c r="K316" s="170"/>
      <c r="L316" s="171" t="s">
        <v>4</v>
      </c>
    </row>
    <row r="317" spans="2:12" ht="24" customHeight="1" hidden="1">
      <c r="B317" s="170"/>
      <c r="C317" s="170"/>
      <c r="D317" s="170"/>
      <c r="E317" s="169" t="s">
        <v>9</v>
      </c>
      <c r="F317" s="170"/>
      <c r="G317" s="169" t="s">
        <v>10</v>
      </c>
      <c r="H317" s="170"/>
      <c r="I317" s="169" t="s">
        <v>11</v>
      </c>
      <c r="J317" s="169" t="s">
        <v>12</v>
      </c>
      <c r="K317" s="169" t="s">
        <v>13</v>
      </c>
      <c r="L317" s="172"/>
    </row>
    <row r="318" spans="2:12" ht="72.75" customHeight="1" hidden="1">
      <c r="B318" s="170"/>
      <c r="C318" s="170"/>
      <c r="D318" s="170"/>
      <c r="E318" s="43" t="s">
        <v>14</v>
      </c>
      <c r="F318" s="43" t="s">
        <v>82</v>
      </c>
      <c r="G318" s="43" t="s">
        <v>14</v>
      </c>
      <c r="H318" s="44" t="s">
        <v>82</v>
      </c>
      <c r="I318" s="170"/>
      <c r="J318" s="170"/>
      <c r="K318" s="170"/>
      <c r="L318" s="172"/>
    </row>
    <row r="319" spans="2:12" ht="11.25" customHeight="1" hidden="1">
      <c r="B319" s="42">
        <v>1</v>
      </c>
      <c r="C319" s="42">
        <v>2</v>
      </c>
      <c r="D319" s="42">
        <v>3</v>
      </c>
      <c r="E319" s="42">
        <v>4</v>
      </c>
      <c r="F319" s="42">
        <v>5</v>
      </c>
      <c r="G319" s="42">
        <v>6</v>
      </c>
      <c r="H319" s="45">
        <v>7</v>
      </c>
      <c r="I319" s="42">
        <v>8</v>
      </c>
      <c r="J319" s="42">
        <v>9</v>
      </c>
      <c r="K319" s="42">
        <v>10</v>
      </c>
      <c r="L319" s="42">
        <v>11</v>
      </c>
    </row>
    <row r="320" spans="2:12" ht="15" customHeight="1" hidden="1">
      <c r="B320" s="37"/>
      <c r="C320" s="36"/>
      <c r="D320" s="36"/>
      <c r="E320" s="34">
        <v>0</v>
      </c>
      <c r="F320" s="34">
        <v>0</v>
      </c>
      <c r="G320" s="34">
        <v>0</v>
      </c>
      <c r="H320" s="38">
        <v>0</v>
      </c>
      <c r="I320" s="34">
        <v>0</v>
      </c>
      <c r="J320" s="39">
        <v>0</v>
      </c>
      <c r="K320" s="34">
        <v>0</v>
      </c>
      <c r="L320" s="35"/>
    </row>
    <row r="321" spans="2:12" ht="15" customHeight="1" hidden="1">
      <c r="B321" s="41"/>
      <c r="C321" s="36"/>
      <c r="D321" s="36"/>
      <c r="E321" s="47">
        <v>0</v>
      </c>
      <c r="F321" s="47">
        <v>0</v>
      </c>
      <c r="G321" s="47">
        <v>0</v>
      </c>
      <c r="H321" s="48">
        <v>0</v>
      </c>
      <c r="I321" s="47">
        <v>0</v>
      </c>
      <c r="J321" s="49">
        <v>0</v>
      </c>
      <c r="K321" s="47">
        <v>0</v>
      </c>
      <c r="L321" s="35"/>
    </row>
    <row r="322" spans="2:12" ht="15" customHeight="1" hidden="1">
      <c r="B322" s="41"/>
      <c r="C322" s="36"/>
      <c r="D322" s="36"/>
      <c r="E322" s="47">
        <v>0</v>
      </c>
      <c r="F322" s="47">
        <v>0</v>
      </c>
      <c r="G322" s="47">
        <v>0</v>
      </c>
      <c r="H322" s="48">
        <v>0</v>
      </c>
      <c r="I322" s="47">
        <v>0</v>
      </c>
      <c r="J322" s="49">
        <v>0</v>
      </c>
      <c r="K322" s="47">
        <v>0</v>
      </c>
      <c r="L322" s="35"/>
    </row>
    <row r="323" spans="2:12" ht="15" customHeight="1" hidden="1">
      <c r="B323" s="41"/>
      <c r="C323" s="36"/>
      <c r="D323" s="36"/>
      <c r="E323" s="47">
        <v>0</v>
      </c>
      <c r="F323" s="47">
        <v>0</v>
      </c>
      <c r="G323" s="47">
        <v>0</v>
      </c>
      <c r="H323" s="48">
        <v>0</v>
      </c>
      <c r="I323" s="47">
        <v>0</v>
      </c>
      <c r="J323" s="49">
        <v>0</v>
      </c>
      <c r="K323" s="47">
        <v>0</v>
      </c>
      <c r="L323" s="35"/>
    </row>
    <row r="324" spans="2:12" ht="15" customHeight="1" hidden="1">
      <c r="B324" s="41"/>
      <c r="C324" s="36"/>
      <c r="D324" s="36"/>
      <c r="E324" s="47">
        <v>0</v>
      </c>
      <c r="F324" s="47">
        <v>0</v>
      </c>
      <c r="G324" s="47">
        <v>0</v>
      </c>
      <c r="H324" s="48">
        <v>0</v>
      </c>
      <c r="I324" s="47">
        <v>0</v>
      </c>
      <c r="J324" s="49">
        <v>0</v>
      </c>
      <c r="K324" s="47">
        <v>0</v>
      </c>
      <c r="L324" s="35"/>
    </row>
    <row r="325" spans="2:12" ht="15" customHeight="1" hidden="1">
      <c r="B325" s="41"/>
      <c r="C325" s="36"/>
      <c r="D325" s="36"/>
      <c r="E325" s="47">
        <v>0</v>
      </c>
      <c r="F325" s="47">
        <v>0</v>
      </c>
      <c r="G325" s="47">
        <v>0</v>
      </c>
      <c r="H325" s="48">
        <v>0</v>
      </c>
      <c r="I325" s="47">
        <v>0</v>
      </c>
      <c r="J325" s="49">
        <v>0</v>
      </c>
      <c r="K325" s="47">
        <v>0</v>
      </c>
      <c r="L325" s="35"/>
    </row>
    <row r="326" spans="2:12" ht="15" customHeight="1" hidden="1">
      <c r="B326" s="41"/>
      <c r="C326" s="36"/>
      <c r="D326" s="36"/>
      <c r="E326" s="47">
        <v>0</v>
      </c>
      <c r="F326" s="47">
        <v>0</v>
      </c>
      <c r="G326" s="47">
        <v>0</v>
      </c>
      <c r="H326" s="48">
        <v>0</v>
      </c>
      <c r="I326" s="47">
        <v>0</v>
      </c>
      <c r="J326" s="49">
        <v>0</v>
      </c>
      <c r="K326" s="47">
        <v>0</v>
      </c>
      <c r="L326" s="35"/>
    </row>
    <row r="327" spans="2:12" ht="15" customHeight="1" hidden="1">
      <c r="B327" s="41"/>
      <c r="C327" s="36"/>
      <c r="D327" s="36"/>
      <c r="E327" s="47">
        <v>0</v>
      </c>
      <c r="F327" s="47">
        <v>0</v>
      </c>
      <c r="G327" s="47">
        <v>0</v>
      </c>
      <c r="H327" s="48">
        <v>0</v>
      </c>
      <c r="I327" s="47">
        <v>0</v>
      </c>
      <c r="J327" s="49">
        <v>0</v>
      </c>
      <c r="K327" s="47">
        <v>0</v>
      </c>
      <c r="L327" s="35"/>
    </row>
    <row r="328" spans="2:12" ht="15" customHeight="1" hidden="1">
      <c r="B328" s="41"/>
      <c r="C328" s="36"/>
      <c r="D328" s="36"/>
      <c r="E328" s="47">
        <v>0</v>
      </c>
      <c r="F328" s="47">
        <v>0</v>
      </c>
      <c r="G328" s="47">
        <v>0</v>
      </c>
      <c r="H328" s="48">
        <v>0</v>
      </c>
      <c r="I328" s="47">
        <v>0</v>
      </c>
      <c r="J328" s="49">
        <v>0</v>
      </c>
      <c r="K328" s="47">
        <v>0</v>
      </c>
      <c r="L328" s="35"/>
    </row>
    <row r="329" spans="2:12" ht="15" customHeight="1" hidden="1">
      <c r="B329" s="41"/>
      <c r="C329" s="36"/>
      <c r="D329" s="36"/>
      <c r="E329" s="47">
        <v>0</v>
      </c>
      <c r="F329" s="47">
        <v>0</v>
      </c>
      <c r="G329" s="47">
        <v>0</v>
      </c>
      <c r="H329" s="48">
        <v>0</v>
      </c>
      <c r="I329" s="47">
        <v>0</v>
      </c>
      <c r="J329" s="49">
        <v>0</v>
      </c>
      <c r="K329" s="47">
        <v>0</v>
      </c>
      <c r="L329" s="35"/>
    </row>
    <row r="330" spans="2:12" ht="15" customHeight="1" hidden="1">
      <c r="B330" s="41"/>
      <c r="C330" s="36"/>
      <c r="D330" s="36"/>
      <c r="E330" s="47">
        <v>0</v>
      </c>
      <c r="F330" s="47">
        <v>0</v>
      </c>
      <c r="G330" s="47">
        <v>0</v>
      </c>
      <c r="H330" s="48">
        <v>0</v>
      </c>
      <c r="I330" s="47">
        <v>0</v>
      </c>
      <c r="J330" s="49">
        <v>0</v>
      </c>
      <c r="K330" s="47">
        <v>0</v>
      </c>
      <c r="L330" s="35"/>
    </row>
    <row r="331" spans="2:12" ht="16.5" customHeight="1" hidden="1">
      <c r="B331" s="41"/>
      <c r="C331" s="36"/>
      <c r="D331" s="36"/>
      <c r="E331" s="47">
        <v>0</v>
      </c>
      <c r="F331" s="47">
        <v>0</v>
      </c>
      <c r="G331" s="47">
        <v>0</v>
      </c>
      <c r="H331" s="48">
        <v>0</v>
      </c>
      <c r="I331" s="47">
        <v>0</v>
      </c>
      <c r="J331" s="49">
        <v>0</v>
      </c>
      <c r="K331" s="47">
        <v>0</v>
      </c>
      <c r="L331" s="35"/>
    </row>
    <row r="332" spans="2:12" ht="15" customHeight="1" hidden="1">
      <c r="B332" s="41"/>
      <c r="C332" s="36"/>
      <c r="D332" s="36"/>
      <c r="E332" s="47">
        <v>0</v>
      </c>
      <c r="F332" s="47">
        <v>0</v>
      </c>
      <c r="G332" s="47">
        <v>0</v>
      </c>
      <c r="H332" s="48">
        <v>0</v>
      </c>
      <c r="I332" s="47">
        <v>0</v>
      </c>
      <c r="J332" s="49">
        <v>0</v>
      </c>
      <c r="K332" s="47">
        <v>0</v>
      </c>
      <c r="L332" s="35"/>
    </row>
    <row r="333" spans="2:12" ht="15" customHeight="1" hidden="1">
      <c r="B333" s="41"/>
      <c r="C333" s="36"/>
      <c r="D333" s="36"/>
      <c r="E333" s="47">
        <v>0</v>
      </c>
      <c r="F333" s="47">
        <v>0</v>
      </c>
      <c r="G333" s="47">
        <v>0</v>
      </c>
      <c r="H333" s="48">
        <v>0</v>
      </c>
      <c r="I333" s="47">
        <v>0</v>
      </c>
      <c r="J333" s="49">
        <v>0</v>
      </c>
      <c r="K333" s="47">
        <v>0</v>
      </c>
      <c r="L333" s="35"/>
    </row>
    <row r="334" spans="2:12" ht="15" customHeight="1" hidden="1">
      <c r="B334" s="41"/>
      <c r="C334" s="36"/>
      <c r="D334" s="36"/>
      <c r="E334" s="47">
        <v>0</v>
      </c>
      <c r="F334" s="47">
        <v>0</v>
      </c>
      <c r="G334" s="47">
        <v>0</v>
      </c>
      <c r="H334" s="48">
        <v>0</v>
      </c>
      <c r="I334" s="47">
        <v>0</v>
      </c>
      <c r="J334" s="49">
        <v>0</v>
      </c>
      <c r="K334" s="47">
        <v>0</v>
      </c>
      <c r="L334" s="35"/>
    </row>
    <row r="335" spans="2:12" ht="15" customHeight="1" hidden="1">
      <c r="B335" s="41"/>
      <c r="C335" s="36"/>
      <c r="D335" s="36"/>
      <c r="E335" s="47">
        <v>0</v>
      </c>
      <c r="F335" s="47">
        <v>0</v>
      </c>
      <c r="G335" s="47">
        <v>0</v>
      </c>
      <c r="H335" s="48">
        <v>0</v>
      </c>
      <c r="I335" s="47">
        <v>0</v>
      </c>
      <c r="J335" s="49">
        <v>0</v>
      </c>
      <c r="K335" s="47">
        <v>0</v>
      </c>
      <c r="L335" s="35"/>
    </row>
    <row r="336" spans="2:12" ht="15" customHeight="1" hidden="1">
      <c r="B336" s="41"/>
      <c r="C336" s="36"/>
      <c r="D336" s="36"/>
      <c r="E336" s="47">
        <v>0</v>
      </c>
      <c r="F336" s="47">
        <v>0</v>
      </c>
      <c r="G336" s="47">
        <v>0</v>
      </c>
      <c r="H336" s="48">
        <v>0</v>
      </c>
      <c r="I336" s="47">
        <v>0</v>
      </c>
      <c r="J336" s="49">
        <v>0</v>
      </c>
      <c r="K336" s="47">
        <v>0</v>
      </c>
      <c r="L336" s="35"/>
    </row>
    <row r="337" spans="2:12" ht="15" customHeight="1" hidden="1">
      <c r="B337" s="37"/>
      <c r="C337" s="36"/>
      <c r="D337" s="36"/>
      <c r="E337" s="47">
        <v>0</v>
      </c>
      <c r="F337" s="47">
        <v>0</v>
      </c>
      <c r="G337" s="47">
        <v>0</v>
      </c>
      <c r="H337" s="48">
        <v>0</v>
      </c>
      <c r="I337" s="47">
        <v>0</v>
      </c>
      <c r="J337" s="49">
        <v>0</v>
      </c>
      <c r="K337" s="47">
        <v>0</v>
      </c>
      <c r="L337" s="35"/>
    </row>
    <row r="338" spans="2:12" ht="15" customHeight="1" hidden="1">
      <c r="B338" s="177" t="s">
        <v>24</v>
      </c>
      <c r="C338" s="178"/>
      <c r="D338" s="178"/>
      <c r="E338" s="46">
        <f>SUM(E320:E337)</f>
        <v>0</v>
      </c>
      <c r="F338" s="46">
        <f>SUM(F320:F337)</f>
        <v>0</v>
      </c>
      <c r="G338" s="46">
        <f>SUM(G320:G337)</f>
        <v>0</v>
      </c>
      <c r="H338" s="50">
        <f>SUM(H320:H337)</f>
        <v>0</v>
      </c>
      <c r="I338" s="173"/>
      <c r="J338" s="46">
        <f>SUM(J320:J337)</f>
        <v>0</v>
      </c>
      <c r="K338" s="165"/>
      <c r="L338" s="166"/>
    </row>
    <row r="339" spans="2:12" ht="15" customHeight="1" hidden="1">
      <c r="B339" s="175" t="s">
        <v>80</v>
      </c>
      <c r="C339" s="176"/>
      <c r="D339" s="176"/>
      <c r="E339" s="46">
        <f>E338</f>
        <v>0</v>
      </c>
      <c r="F339" s="46">
        <f>F338</f>
        <v>0</v>
      </c>
      <c r="G339" s="46">
        <f>G338</f>
        <v>0</v>
      </c>
      <c r="H339" s="50">
        <f>H338</f>
        <v>0</v>
      </c>
      <c r="I339" s="174"/>
      <c r="J339" s="46">
        <f>J338</f>
        <v>0</v>
      </c>
      <c r="K339" s="167"/>
      <c r="L339" s="168"/>
    </row>
    <row r="340" spans="2:12" ht="15" customHeight="1" hidden="1">
      <c r="B340" s="175" t="s">
        <v>75</v>
      </c>
      <c r="C340" s="176"/>
      <c r="D340" s="176"/>
      <c r="E340" s="46">
        <f>E338+E305</f>
        <v>800</v>
      </c>
      <c r="F340" s="46">
        <f>F338+F305</f>
        <v>0</v>
      </c>
      <c r="G340" s="46">
        <f>G338+G305</f>
        <v>0</v>
      </c>
      <c r="H340" s="46">
        <f>H338+H305</f>
        <v>0</v>
      </c>
      <c r="I340" s="174"/>
      <c r="J340" s="46">
        <f>J338+J305</f>
        <v>105.6</v>
      </c>
      <c r="K340" s="167"/>
      <c r="L340" s="168"/>
    </row>
    <row r="341" spans="2:12" ht="15" customHeight="1" hidden="1">
      <c r="B341" s="30"/>
      <c r="C341" s="31"/>
      <c r="D341" s="31"/>
      <c r="E341" s="32"/>
      <c r="F341" s="32"/>
      <c r="G341" s="32"/>
      <c r="H341" s="32"/>
      <c r="I341" s="29"/>
      <c r="J341" s="32"/>
      <c r="K341" s="28"/>
      <c r="L341" s="28"/>
    </row>
    <row r="342" spans="2:12" ht="15" customHeight="1" hidden="1">
      <c r="B342" s="30"/>
      <c r="C342" s="31"/>
      <c r="D342" s="31"/>
      <c r="E342" s="33"/>
      <c r="F342" s="33"/>
      <c r="G342" s="33"/>
      <c r="H342" s="33"/>
      <c r="I342" s="29"/>
      <c r="J342" s="33"/>
      <c r="K342" s="28"/>
      <c r="L342" s="28"/>
    </row>
    <row r="343" spans="2:12" ht="15" customHeight="1" hidden="1">
      <c r="B343" s="30"/>
      <c r="C343" s="31"/>
      <c r="D343" s="31"/>
      <c r="E343" s="33"/>
      <c r="F343" s="33"/>
      <c r="G343" s="33"/>
      <c r="H343" s="33"/>
      <c r="I343" s="29"/>
      <c r="J343" s="33"/>
      <c r="K343" s="28"/>
      <c r="L343" s="28"/>
    </row>
    <row r="344" spans="2:12" ht="15" customHeight="1" hidden="1">
      <c r="B344" s="30"/>
      <c r="C344" s="31"/>
      <c r="D344" s="31"/>
      <c r="E344" s="33"/>
      <c r="F344" s="33"/>
      <c r="G344" s="33"/>
      <c r="H344" s="33"/>
      <c r="I344" s="29"/>
      <c r="J344" s="33"/>
      <c r="K344" s="28"/>
      <c r="L344" s="28"/>
    </row>
    <row r="345" spans="2:12" ht="15" customHeight="1" hidden="1">
      <c r="B345" s="30"/>
      <c r="C345" s="31"/>
      <c r="D345" s="31"/>
      <c r="E345" s="33"/>
      <c r="F345" s="33"/>
      <c r="G345" s="33"/>
      <c r="H345" s="33"/>
      <c r="I345" s="29"/>
      <c r="J345" s="33"/>
      <c r="K345" s="28"/>
      <c r="L345" s="28"/>
    </row>
    <row r="346" spans="2:12" ht="3" customHeight="1" hidden="1">
      <c r="B346" s="30"/>
      <c r="C346" s="31"/>
      <c r="D346" s="31"/>
      <c r="E346" s="33"/>
      <c r="F346" s="33"/>
      <c r="G346" s="33"/>
      <c r="H346" s="33"/>
      <c r="I346" s="29"/>
      <c r="J346" s="33"/>
      <c r="K346" s="28"/>
      <c r="L346" s="28"/>
    </row>
    <row r="347" spans="2:12" ht="24.75" customHeight="1" hidden="1">
      <c r="B347" s="30"/>
      <c r="C347" s="31"/>
      <c r="D347" s="31"/>
      <c r="E347" s="33"/>
      <c r="F347" s="33"/>
      <c r="G347" s="33"/>
      <c r="H347" s="33"/>
      <c r="I347" s="29"/>
      <c r="J347" s="33"/>
      <c r="K347" s="28"/>
      <c r="L347" s="28"/>
    </row>
    <row r="348" spans="2:12" ht="3" customHeight="1" hidden="1">
      <c r="B348" s="30"/>
      <c r="C348" s="31"/>
      <c r="D348" s="31"/>
      <c r="E348" s="33"/>
      <c r="F348" s="33"/>
      <c r="G348" s="33"/>
      <c r="H348" s="33"/>
      <c r="I348" s="29"/>
      <c r="J348" s="33"/>
      <c r="K348" s="28"/>
      <c r="L348" s="28"/>
    </row>
    <row r="349" spans="2:12" ht="11.25" customHeight="1" hidden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3" t="s">
        <v>83</v>
      </c>
    </row>
    <row r="350" spans="2:12" ht="3" customHeight="1" hidden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2:12" ht="15" customHeight="1" hidden="1">
      <c r="B351" s="170" t="s">
        <v>3</v>
      </c>
      <c r="C351" s="169" t="s">
        <v>78</v>
      </c>
      <c r="D351" s="169" t="s">
        <v>6</v>
      </c>
      <c r="E351" s="169" t="s">
        <v>7</v>
      </c>
      <c r="F351" s="170"/>
      <c r="G351" s="170"/>
      <c r="H351" s="170"/>
      <c r="I351" s="170"/>
      <c r="J351" s="169" t="s">
        <v>8</v>
      </c>
      <c r="K351" s="170"/>
      <c r="L351" s="171" t="s">
        <v>4</v>
      </c>
    </row>
    <row r="352" spans="2:12" ht="24" customHeight="1" hidden="1">
      <c r="B352" s="170"/>
      <c r="C352" s="170"/>
      <c r="D352" s="170"/>
      <c r="E352" s="169" t="s">
        <v>9</v>
      </c>
      <c r="F352" s="170"/>
      <c r="G352" s="169" t="s">
        <v>10</v>
      </c>
      <c r="H352" s="170"/>
      <c r="I352" s="169" t="s">
        <v>11</v>
      </c>
      <c r="J352" s="169" t="s">
        <v>12</v>
      </c>
      <c r="K352" s="169" t="s">
        <v>13</v>
      </c>
      <c r="L352" s="172"/>
    </row>
    <row r="353" spans="2:12" ht="72.75" customHeight="1" hidden="1">
      <c r="B353" s="170"/>
      <c r="C353" s="170"/>
      <c r="D353" s="170"/>
      <c r="E353" s="43" t="s">
        <v>14</v>
      </c>
      <c r="F353" s="43" t="s">
        <v>82</v>
      </c>
      <c r="G353" s="43" t="s">
        <v>14</v>
      </c>
      <c r="H353" s="44" t="s">
        <v>82</v>
      </c>
      <c r="I353" s="170"/>
      <c r="J353" s="170"/>
      <c r="K353" s="170"/>
      <c r="L353" s="172"/>
    </row>
    <row r="354" spans="2:12" ht="11.25" customHeight="1" hidden="1">
      <c r="B354" s="42">
        <v>1</v>
      </c>
      <c r="C354" s="42">
        <v>2</v>
      </c>
      <c r="D354" s="42">
        <v>3</v>
      </c>
      <c r="E354" s="42">
        <v>4</v>
      </c>
      <c r="F354" s="42">
        <v>5</v>
      </c>
      <c r="G354" s="42">
        <v>6</v>
      </c>
      <c r="H354" s="45">
        <v>7</v>
      </c>
      <c r="I354" s="42">
        <v>8</v>
      </c>
      <c r="J354" s="42">
        <v>9</v>
      </c>
      <c r="K354" s="42">
        <v>10</v>
      </c>
      <c r="L354" s="42">
        <v>11</v>
      </c>
    </row>
    <row r="355" spans="2:12" ht="15" customHeight="1" hidden="1">
      <c r="B355" s="37"/>
      <c r="C355" s="36"/>
      <c r="D355" s="36"/>
      <c r="E355" s="34">
        <v>0</v>
      </c>
      <c r="F355" s="34">
        <v>0</v>
      </c>
      <c r="G355" s="34">
        <v>0</v>
      </c>
      <c r="H355" s="38">
        <v>0</v>
      </c>
      <c r="I355" s="34">
        <v>0</v>
      </c>
      <c r="J355" s="39">
        <v>0</v>
      </c>
      <c r="K355" s="34">
        <v>0</v>
      </c>
      <c r="L355" s="35"/>
    </row>
    <row r="356" spans="2:12" ht="15" customHeight="1" hidden="1">
      <c r="B356" s="41"/>
      <c r="C356" s="36"/>
      <c r="D356" s="36"/>
      <c r="E356" s="47">
        <v>0</v>
      </c>
      <c r="F356" s="47">
        <v>0</v>
      </c>
      <c r="G356" s="47">
        <v>0</v>
      </c>
      <c r="H356" s="48">
        <v>0</v>
      </c>
      <c r="I356" s="47">
        <v>0</v>
      </c>
      <c r="J356" s="49">
        <v>0</v>
      </c>
      <c r="K356" s="47">
        <v>0</v>
      </c>
      <c r="L356" s="35"/>
    </row>
    <row r="357" spans="2:12" ht="15" customHeight="1" hidden="1">
      <c r="B357" s="41"/>
      <c r="C357" s="36"/>
      <c r="D357" s="36"/>
      <c r="E357" s="47">
        <v>0</v>
      </c>
      <c r="F357" s="47">
        <v>0</v>
      </c>
      <c r="G357" s="47">
        <v>0</v>
      </c>
      <c r="H357" s="48">
        <v>0</v>
      </c>
      <c r="I357" s="47">
        <v>0</v>
      </c>
      <c r="J357" s="49">
        <v>0</v>
      </c>
      <c r="K357" s="47">
        <v>0</v>
      </c>
      <c r="L357" s="35"/>
    </row>
    <row r="358" spans="2:12" ht="15" customHeight="1" hidden="1">
      <c r="B358" s="41"/>
      <c r="C358" s="36"/>
      <c r="D358" s="36"/>
      <c r="E358" s="47">
        <v>0</v>
      </c>
      <c r="F358" s="47">
        <v>0</v>
      </c>
      <c r="G358" s="47">
        <v>0</v>
      </c>
      <c r="H358" s="48">
        <v>0</v>
      </c>
      <c r="I358" s="47">
        <v>0</v>
      </c>
      <c r="J358" s="49">
        <v>0</v>
      </c>
      <c r="K358" s="47">
        <v>0</v>
      </c>
      <c r="L358" s="35"/>
    </row>
    <row r="359" spans="2:12" ht="15" customHeight="1" hidden="1">
      <c r="B359" s="41"/>
      <c r="C359" s="36"/>
      <c r="D359" s="36"/>
      <c r="E359" s="47">
        <v>0</v>
      </c>
      <c r="F359" s="47">
        <v>0</v>
      </c>
      <c r="G359" s="47">
        <v>0</v>
      </c>
      <c r="H359" s="48">
        <v>0</v>
      </c>
      <c r="I359" s="47">
        <v>0</v>
      </c>
      <c r="J359" s="49">
        <v>0</v>
      </c>
      <c r="K359" s="47">
        <v>0</v>
      </c>
      <c r="L359" s="35"/>
    </row>
    <row r="360" spans="2:12" ht="15" customHeight="1" hidden="1">
      <c r="B360" s="41"/>
      <c r="C360" s="36"/>
      <c r="D360" s="36"/>
      <c r="E360" s="47">
        <v>0</v>
      </c>
      <c r="F360" s="47">
        <v>0</v>
      </c>
      <c r="G360" s="47">
        <v>0</v>
      </c>
      <c r="H360" s="48">
        <v>0</v>
      </c>
      <c r="I360" s="47">
        <v>0</v>
      </c>
      <c r="J360" s="49">
        <v>0</v>
      </c>
      <c r="K360" s="47">
        <v>0</v>
      </c>
      <c r="L360" s="35"/>
    </row>
    <row r="361" spans="2:12" ht="15" customHeight="1" hidden="1">
      <c r="B361" s="41"/>
      <c r="C361" s="36"/>
      <c r="D361" s="36"/>
      <c r="E361" s="47">
        <v>0</v>
      </c>
      <c r="F361" s="47">
        <v>0</v>
      </c>
      <c r="G361" s="47">
        <v>0</v>
      </c>
      <c r="H361" s="48">
        <v>0</v>
      </c>
      <c r="I361" s="47">
        <v>0</v>
      </c>
      <c r="J361" s="49">
        <v>0</v>
      </c>
      <c r="K361" s="47">
        <v>0</v>
      </c>
      <c r="L361" s="35"/>
    </row>
    <row r="362" spans="2:12" ht="15" customHeight="1" hidden="1">
      <c r="B362" s="41"/>
      <c r="C362" s="36"/>
      <c r="D362" s="36"/>
      <c r="E362" s="47">
        <v>0</v>
      </c>
      <c r="F362" s="47">
        <v>0</v>
      </c>
      <c r="G362" s="47">
        <v>0</v>
      </c>
      <c r="H362" s="48">
        <v>0</v>
      </c>
      <c r="I362" s="47">
        <v>0</v>
      </c>
      <c r="J362" s="49">
        <v>0</v>
      </c>
      <c r="K362" s="47">
        <v>0</v>
      </c>
      <c r="L362" s="35"/>
    </row>
    <row r="363" spans="2:12" ht="15" customHeight="1" hidden="1">
      <c r="B363" s="41"/>
      <c r="C363" s="36"/>
      <c r="D363" s="36"/>
      <c r="E363" s="47">
        <v>0</v>
      </c>
      <c r="F363" s="47">
        <v>0</v>
      </c>
      <c r="G363" s="47">
        <v>0</v>
      </c>
      <c r="H363" s="48">
        <v>0</v>
      </c>
      <c r="I363" s="47">
        <v>0</v>
      </c>
      <c r="J363" s="49">
        <v>0</v>
      </c>
      <c r="K363" s="47">
        <v>0</v>
      </c>
      <c r="L363" s="35"/>
    </row>
    <row r="364" spans="2:12" ht="15" customHeight="1" hidden="1">
      <c r="B364" s="41"/>
      <c r="C364" s="36"/>
      <c r="D364" s="36"/>
      <c r="E364" s="47">
        <v>0</v>
      </c>
      <c r="F364" s="47">
        <v>0</v>
      </c>
      <c r="G364" s="47">
        <v>0</v>
      </c>
      <c r="H364" s="48">
        <v>0</v>
      </c>
      <c r="I364" s="47">
        <v>0</v>
      </c>
      <c r="J364" s="49">
        <v>0</v>
      </c>
      <c r="K364" s="47">
        <v>0</v>
      </c>
      <c r="L364" s="35"/>
    </row>
    <row r="365" spans="2:12" ht="15" customHeight="1" hidden="1">
      <c r="B365" s="41"/>
      <c r="C365" s="36"/>
      <c r="D365" s="36"/>
      <c r="E365" s="47">
        <v>0</v>
      </c>
      <c r="F365" s="47">
        <v>0</v>
      </c>
      <c r="G365" s="47">
        <v>0</v>
      </c>
      <c r="H365" s="48">
        <v>0</v>
      </c>
      <c r="I365" s="47">
        <v>0</v>
      </c>
      <c r="J365" s="49">
        <v>0</v>
      </c>
      <c r="K365" s="47">
        <v>0</v>
      </c>
      <c r="L365" s="35"/>
    </row>
    <row r="366" spans="2:12" ht="16.5" customHeight="1" hidden="1">
      <c r="B366" s="41"/>
      <c r="C366" s="36"/>
      <c r="D366" s="36"/>
      <c r="E366" s="47">
        <v>0</v>
      </c>
      <c r="F366" s="47">
        <v>0</v>
      </c>
      <c r="G366" s="47">
        <v>0</v>
      </c>
      <c r="H366" s="48">
        <v>0</v>
      </c>
      <c r="I366" s="47">
        <v>0</v>
      </c>
      <c r="J366" s="49">
        <v>0</v>
      </c>
      <c r="K366" s="47">
        <v>0</v>
      </c>
      <c r="L366" s="35"/>
    </row>
    <row r="367" spans="2:12" ht="15" customHeight="1" hidden="1">
      <c r="B367" s="41"/>
      <c r="C367" s="36"/>
      <c r="D367" s="36"/>
      <c r="E367" s="47">
        <v>0</v>
      </c>
      <c r="F367" s="47">
        <v>0</v>
      </c>
      <c r="G367" s="47">
        <v>0</v>
      </c>
      <c r="H367" s="48">
        <v>0</v>
      </c>
      <c r="I367" s="47">
        <v>0</v>
      </c>
      <c r="J367" s="49">
        <v>0</v>
      </c>
      <c r="K367" s="47">
        <v>0</v>
      </c>
      <c r="L367" s="35"/>
    </row>
    <row r="368" spans="2:12" ht="15" customHeight="1" hidden="1">
      <c r="B368" s="41"/>
      <c r="C368" s="36"/>
      <c r="D368" s="36"/>
      <c r="E368" s="47">
        <v>0</v>
      </c>
      <c r="F368" s="47">
        <v>0</v>
      </c>
      <c r="G368" s="47">
        <v>0</v>
      </c>
      <c r="H368" s="48">
        <v>0</v>
      </c>
      <c r="I368" s="47">
        <v>0</v>
      </c>
      <c r="J368" s="49">
        <v>0</v>
      </c>
      <c r="K368" s="47">
        <v>0</v>
      </c>
      <c r="L368" s="35"/>
    </row>
    <row r="369" spans="2:12" ht="15" customHeight="1" hidden="1">
      <c r="B369" s="41"/>
      <c r="C369" s="36"/>
      <c r="D369" s="36"/>
      <c r="E369" s="47">
        <v>0</v>
      </c>
      <c r="F369" s="47">
        <v>0</v>
      </c>
      <c r="G369" s="47">
        <v>0</v>
      </c>
      <c r="H369" s="48">
        <v>0</v>
      </c>
      <c r="I369" s="47">
        <v>0</v>
      </c>
      <c r="J369" s="49">
        <v>0</v>
      </c>
      <c r="K369" s="47">
        <v>0</v>
      </c>
      <c r="L369" s="35"/>
    </row>
    <row r="370" spans="2:12" ht="15" customHeight="1" hidden="1">
      <c r="B370" s="41"/>
      <c r="C370" s="36"/>
      <c r="D370" s="36"/>
      <c r="E370" s="47">
        <v>0</v>
      </c>
      <c r="F370" s="47">
        <v>0</v>
      </c>
      <c r="G370" s="47">
        <v>0</v>
      </c>
      <c r="H370" s="48">
        <v>0</v>
      </c>
      <c r="I370" s="47">
        <v>0</v>
      </c>
      <c r="J370" s="49">
        <v>0</v>
      </c>
      <c r="K370" s="47">
        <v>0</v>
      </c>
      <c r="L370" s="35"/>
    </row>
    <row r="371" spans="2:12" ht="15" customHeight="1" hidden="1">
      <c r="B371" s="41"/>
      <c r="C371" s="36"/>
      <c r="D371" s="36"/>
      <c r="E371" s="47">
        <v>0</v>
      </c>
      <c r="F371" s="47">
        <v>0</v>
      </c>
      <c r="G371" s="47">
        <v>0</v>
      </c>
      <c r="H371" s="48">
        <v>0</v>
      </c>
      <c r="I371" s="47">
        <v>0</v>
      </c>
      <c r="J371" s="49">
        <v>0</v>
      </c>
      <c r="K371" s="47">
        <v>0</v>
      </c>
      <c r="L371" s="35"/>
    </row>
    <row r="372" spans="2:12" ht="15" customHeight="1" hidden="1">
      <c r="B372" s="37"/>
      <c r="C372" s="36"/>
      <c r="D372" s="36"/>
      <c r="E372" s="47">
        <v>0</v>
      </c>
      <c r="F372" s="47">
        <v>0</v>
      </c>
      <c r="G372" s="47">
        <v>0</v>
      </c>
      <c r="H372" s="48">
        <v>0</v>
      </c>
      <c r="I372" s="47">
        <v>0</v>
      </c>
      <c r="J372" s="49">
        <v>0</v>
      </c>
      <c r="K372" s="47">
        <v>0</v>
      </c>
      <c r="L372" s="35"/>
    </row>
    <row r="373" spans="2:12" ht="15" customHeight="1" hidden="1">
      <c r="B373" s="177" t="s">
        <v>25</v>
      </c>
      <c r="C373" s="178"/>
      <c r="D373" s="178"/>
      <c r="E373" s="46">
        <f>SUM(E355:E372)</f>
        <v>0</v>
      </c>
      <c r="F373" s="46">
        <f>SUM(F355:F372)</f>
        <v>0</v>
      </c>
      <c r="G373" s="46">
        <f>SUM(G355:G372)</f>
        <v>0</v>
      </c>
      <c r="H373" s="50">
        <f>SUM(H355:H372)</f>
        <v>0</v>
      </c>
      <c r="I373" s="173"/>
      <c r="J373" s="46">
        <f>SUM(J355:J372)</f>
        <v>0</v>
      </c>
      <c r="K373" s="165"/>
      <c r="L373" s="166"/>
    </row>
    <row r="374" spans="2:12" ht="15" customHeight="1" hidden="1">
      <c r="B374" s="175" t="s">
        <v>80</v>
      </c>
      <c r="C374" s="176"/>
      <c r="D374" s="176"/>
      <c r="E374" s="46">
        <f>E373+E338</f>
        <v>0</v>
      </c>
      <c r="F374" s="46">
        <f>F373+F338</f>
        <v>0</v>
      </c>
      <c r="G374" s="46">
        <f>G373+G338</f>
        <v>0</v>
      </c>
      <c r="H374" s="50">
        <f>H373+H338</f>
        <v>0</v>
      </c>
      <c r="I374" s="174"/>
      <c r="J374" s="46">
        <f>J373+J338</f>
        <v>0</v>
      </c>
      <c r="K374" s="167"/>
      <c r="L374" s="168"/>
    </row>
    <row r="375" spans="2:12" ht="15" customHeight="1" hidden="1">
      <c r="B375" s="175" t="s">
        <v>75</v>
      </c>
      <c r="C375" s="176"/>
      <c r="D375" s="176"/>
      <c r="E375" s="46">
        <f>E373+E340</f>
        <v>800</v>
      </c>
      <c r="F375" s="46">
        <f>F373+F340</f>
        <v>0</v>
      </c>
      <c r="G375" s="46">
        <f>G373+G340</f>
        <v>0</v>
      </c>
      <c r="H375" s="46">
        <f>H373+H340</f>
        <v>0</v>
      </c>
      <c r="I375" s="174"/>
      <c r="J375" s="46">
        <f>J373+J340</f>
        <v>105.6</v>
      </c>
      <c r="K375" s="167"/>
      <c r="L375" s="168"/>
    </row>
    <row r="376" spans="2:12" ht="15" customHeight="1" hidden="1">
      <c r="B376" s="30"/>
      <c r="C376" s="31"/>
      <c r="D376" s="31"/>
      <c r="E376" s="32"/>
      <c r="F376" s="32"/>
      <c r="G376" s="32"/>
      <c r="H376" s="32"/>
      <c r="I376" s="29"/>
      <c r="J376" s="32"/>
      <c r="K376" s="28"/>
      <c r="L376" s="28"/>
    </row>
    <row r="377" spans="2:12" ht="15" customHeight="1" hidden="1">
      <c r="B377" s="30"/>
      <c r="C377" s="31"/>
      <c r="D377" s="31"/>
      <c r="E377" s="33"/>
      <c r="F377" s="33"/>
      <c r="G377" s="33"/>
      <c r="H377" s="33"/>
      <c r="I377" s="29"/>
      <c r="J377" s="33"/>
      <c r="K377" s="28"/>
      <c r="L377" s="28"/>
    </row>
    <row r="378" spans="2:12" ht="15" customHeight="1" hidden="1">
      <c r="B378" s="30"/>
      <c r="C378" s="31"/>
      <c r="D378" s="31"/>
      <c r="E378" s="33"/>
      <c r="F378" s="33"/>
      <c r="G378" s="33"/>
      <c r="H378" s="33"/>
      <c r="I378" s="29"/>
      <c r="J378" s="33"/>
      <c r="K378" s="28"/>
      <c r="L378" s="28"/>
    </row>
    <row r="379" spans="2:12" ht="15" customHeight="1" hidden="1">
      <c r="B379" s="30"/>
      <c r="C379" s="31"/>
      <c r="D379" s="31"/>
      <c r="E379" s="33"/>
      <c r="F379" s="33"/>
      <c r="G379" s="33"/>
      <c r="H379" s="33"/>
      <c r="I379" s="29"/>
      <c r="J379" s="33"/>
      <c r="K379" s="28"/>
      <c r="L379" s="28"/>
    </row>
    <row r="380" spans="2:12" ht="15" customHeight="1" hidden="1">
      <c r="B380" s="30"/>
      <c r="C380" s="31"/>
      <c r="D380" s="31"/>
      <c r="E380" s="33"/>
      <c r="F380" s="33"/>
      <c r="G380" s="33"/>
      <c r="H380" s="33"/>
      <c r="I380" s="29"/>
      <c r="J380" s="33"/>
      <c r="K380" s="28"/>
      <c r="L380" s="28"/>
    </row>
    <row r="381" spans="2:12" ht="3" customHeight="1" hidden="1">
      <c r="B381" s="30"/>
      <c r="C381" s="31"/>
      <c r="D381" s="31"/>
      <c r="E381" s="33"/>
      <c r="F381" s="33"/>
      <c r="G381" s="33"/>
      <c r="H381" s="33"/>
      <c r="I381" s="29"/>
      <c r="J381" s="33"/>
      <c r="K381" s="28"/>
      <c r="L381" s="28"/>
    </row>
    <row r="382" spans="2:12" ht="18.75" customHeight="1" hidden="1">
      <c r="B382" s="30"/>
      <c r="C382" s="31"/>
      <c r="D382" s="31"/>
      <c r="E382" s="33"/>
      <c r="F382" s="33"/>
      <c r="G382" s="33"/>
      <c r="H382" s="33"/>
      <c r="I382" s="29"/>
      <c r="J382" s="33"/>
      <c r="K382" s="28"/>
      <c r="L382" s="28"/>
    </row>
    <row r="383" spans="2:12" ht="3" customHeight="1" hidden="1">
      <c r="B383" s="30"/>
      <c r="C383" s="31"/>
      <c r="D383" s="31"/>
      <c r="E383" s="33"/>
      <c r="F383" s="33"/>
      <c r="G383" s="33"/>
      <c r="H383" s="33"/>
      <c r="I383" s="29"/>
      <c r="J383" s="33"/>
      <c r="K383" s="28"/>
      <c r="L383" s="28"/>
    </row>
    <row r="384" spans="2:12" ht="11.25" customHeight="1" hidden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3" t="s">
        <v>83</v>
      </c>
    </row>
    <row r="385" spans="2:12" ht="3" customHeight="1" hidden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2:12" ht="15" customHeight="1" hidden="1">
      <c r="B386" s="170" t="s">
        <v>3</v>
      </c>
      <c r="C386" s="169" t="s">
        <v>78</v>
      </c>
      <c r="D386" s="169" t="s">
        <v>6</v>
      </c>
      <c r="E386" s="169" t="s">
        <v>7</v>
      </c>
      <c r="F386" s="170"/>
      <c r="G386" s="170"/>
      <c r="H386" s="170"/>
      <c r="I386" s="170"/>
      <c r="J386" s="169" t="s">
        <v>8</v>
      </c>
      <c r="K386" s="170"/>
      <c r="L386" s="171" t="s">
        <v>4</v>
      </c>
    </row>
    <row r="387" spans="2:12" ht="24" customHeight="1" hidden="1">
      <c r="B387" s="170"/>
      <c r="C387" s="170"/>
      <c r="D387" s="170"/>
      <c r="E387" s="169" t="s">
        <v>9</v>
      </c>
      <c r="F387" s="170"/>
      <c r="G387" s="169" t="s">
        <v>10</v>
      </c>
      <c r="H387" s="170"/>
      <c r="I387" s="169" t="s">
        <v>11</v>
      </c>
      <c r="J387" s="169" t="s">
        <v>12</v>
      </c>
      <c r="K387" s="169" t="s">
        <v>13</v>
      </c>
      <c r="L387" s="172"/>
    </row>
    <row r="388" spans="2:12" ht="72.75" customHeight="1" hidden="1">
      <c r="B388" s="170"/>
      <c r="C388" s="170"/>
      <c r="D388" s="170"/>
      <c r="E388" s="43" t="s">
        <v>14</v>
      </c>
      <c r="F388" s="43" t="s">
        <v>82</v>
      </c>
      <c r="G388" s="43" t="s">
        <v>14</v>
      </c>
      <c r="H388" s="44" t="s">
        <v>82</v>
      </c>
      <c r="I388" s="170"/>
      <c r="J388" s="170"/>
      <c r="K388" s="170"/>
      <c r="L388" s="172"/>
    </row>
    <row r="389" spans="2:12" ht="11.25" customHeight="1" hidden="1">
      <c r="B389" s="42">
        <v>1</v>
      </c>
      <c r="C389" s="42">
        <v>2</v>
      </c>
      <c r="D389" s="42">
        <v>3</v>
      </c>
      <c r="E389" s="42">
        <v>4</v>
      </c>
      <c r="F389" s="42">
        <v>5</v>
      </c>
      <c r="G389" s="42">
        <v>6</v>
      </c>
      <c r="H389" s="45">
        <v>7</v>
      </c>
      <c r="I389" s="42">
        <v>8</v>
      </c>
      <c r="J389" s="42">
        <v>9</v>
      </c>
      <c r="K389" s="42">
        <v>10</v>
      </c>
      <c r="L389" s="42">
        <v>11</v>
      </c>
    </row>
    <row r="390" spans="2:12" ht="15" customHeight="1" hidden="1">
      <c r="B390" s="37"/>
      <c r="C390" s="36"/>
      <c r="D390" s="36"/>
      <c r="E390" s="34">
        <v>0</v>
      </c>
      <c r="F390" s="34">
        <v>0</v>
      </c>
      <c r="G390" s="34">
        <v>0</v>
      </c>
      <c r="H390" s="38">
        <v>0</v>
      </c>
      <c r="I390" s="34">
        <v>0</v>
      </c>
      <c r="J390" s="39">
        <v>0</v>
      </c>
      <c r="K390" s="34">
        <v>0</v>
      </c>
      <c r="L390" s="35"/>
    </row>
    <row r="391" spans="2:12" ht="15" customHeight="1" hidden="1">
      <c r="B391" s="41"/>
      <c r="C391" s="36"/>
      <c r="D391" s="36"/>
      <c r="E391" s="47">
        <v>0</v>
      </c>
      <c r="F391" s="47">
        <v>0</v>
      </c>
      <c r="G391" s="47">
        <v>0</v>
      </c>
      <c r="H391" s="48">
        <v>0</v>
      </c>
      <c r="I391" s="47">
        <v>0</v>
      </c>
      <c r="J391" s="49">
        <v>0</v>
      </c>
      <c r="K391" s="47">
        <v>0</v>
      </c>
      <c r="L391" s="35"/>
    </row>
    <row r="392" spans="2:12" ht="15" customHeight="1" hidden="1">
      <c r="B392" s="41"/>
      <c r="C392" s="36"/>
      <c r="D392" s="36"/>
      <c r="E392" s="47">
        <v>0</v>
      </c>
      <c r="F392" s="47">
        <v>0</v>
      </c>
      <c r="G392" s="47">
        <v>0</v>
      </c>
      <c r="H392" s="48">
        <v>0</v>
      </c>
      <c r="I392" s="47">
        <v>0</v>
      </c>
      <c r="J392" s="49">
        <v>0</v>
      </c>
      <c r="K392" s="47">
        <v>0</v>
      </c>
      <c r="L392" s="35"/>
    </row>
    <row r="393" spans="2:12" ht="15" customHeight="1" hidden="1">
      <c r="B393" s="41"/>
      <c r="C393" s="36"/>
      <c r="D393" s="36"/>
      <c r="E393" s="47">
        <v>0</v>
      </c>
      <c r="F393" s="47">
        <v>0</v>
      </c>
      <c r="G393" s="47">
        <v>0</v>
      </c>
      <c r="H393" s="48">
        <v>0</v>
      </c>
      <c r="I393" s="47">
        <v>0</v>
      </c>
      <c r="J393" s="49">
        <v>0</v>
      </c>
      <c r="K393" s="47">
        <v>0</v>
      </c>
      <c r="L393" s="35"/>
    </row>
    <row r="394" spans="2:12" ht="15" customHeight="1" hidden="1">
      <c r="B394" s="41"/>
      <c r="C394" s="36"/>
      <c r="D394" s="36"/>
      <c r="E394" s="47">
        <v>0</v>
      </c>
      <c r="F394" s="47">
        <v>0</v>
      </c>
      <c r="G394" s="47">
        <v>0</v>
      </c>
      <c r="H394" s="48">
        <v>0</v>
      </c>
      <c r="I394" s="47">
        <v>0</v>
      </c>
      <c r="J394" s="49">
        <v>0</v>
      </c>
      <c r="K394" s="47">
        <v>0</v>
      </c>
      <c r="L394" s="35"/>
    </row>
    <row r="395" spans="2:12" ht="15" customHeight="1" hidden="1">
      <c r="B395" s="41"/>
      <c r="C395" s="36"/>
      <c r="D395" s="36"/>
      <c r="E395" s="47">
        <v>0</v>
      </c>
      <c r="F395" s="47">
        <v>0</v>
      </c>
      <c r="G395" s="47">
        <v>0</v>
      </c>
      <c r="H395" s="48">
        <v>0</v>
      </c>
      <c r="I395" s="47">
        <v>0</v>
      </c>
      <c r="J395" s="49">
        <v>0</v>
      </c>
      <c r="K395" s="47">
        <v>0</v>
      </c>
      <c r="L395" s="35"/>
    </row>
    <row r="396" spans="2:12" ht="15" customHeight="1" hidden="1">
      <c r="B396" s="41"/>
      <c r="C396" s="36"/>
      <c r="D396" s="36"/>
      <c r="E396" s="47">
        <v>0</v>
      </c>
      <c r="F396" s="47">
        <v>0</v>
      </c>
      <c r="G396" s="47">
        <v>0</v>
      </c>
      <c r="H396" s="48">
        <v>0</v>
      </c>
      <c r="I396" s="47">
        <v>0</v>
      </c>
      <c r="J396" s="49">
        <v>0</v>
      </c>
      <c r="K396" s="47">
        <v>0</v>
      </c>
      <c r="L396" s="35"/>
    </row>
    <row r="397" spans="2:12" ht="15" customHeight="1" hidden="1">
      <c r="B397" s="41"/>
      <c r="C397" s="36"/>
      <c r="D397" s="36"/>
      <c r="E397" s="47">
        <v>0</v>
      </c>
      <c r="F397" s="47">
        <v>0</v>
      </c>
      <c r="G397" s="47">
        <v>0</v>
      </c>
      <c r="H397" s="48">
        <v>0</v>
      </c>
      <c r="I397" s="47">
        <v>0</v>
      </c>
      <c r="J397" s="49">
        <v>0</v>
      </c>
      <c r="K397" s="47">
        <v>0</v>
      </c>
      <c r="L397" s="35"/>
    </row>
    <row r="398" spans="2:12" ht="15" customHeight="1" hidden="1">
      <c r="B398" s="41"/>
      <c r="C398" s="36"/>
      <c r="D398" s="36"/>
      <c r="E398" s="47">
        <v>0</v>
      </c>
      <c r="F398" s="47">
        <v>0</v>
      </c>
      <c r="G398" s="47">
        <v>0</v>
      </c>
      <c r="H398" s="48">
        <v>0</v>
      </c>
      <c r="I398" s="47">
        <v>0</v>
      </c>
      <c r="J398" s="49">
        <v>0</v>
      </c>
      <c r="K398" s="47">
        <v>0</v>
      </c>
      <c r="L398" s="35"/>
    </row>
    <row r="399" spans="2:12" ht="15" customHeight="1" hidden="1">
      <c r="B399" s="41"/>
      <c r="C399" s="36"/>
      <c r="D399" s="36"/>
      <c r="E399" s="47">
        <v>0</v>
      </c>
      <c r="F399" s="47">
        <v>0</v>
      </c>
      <c r="G399" s="47">
        <v>0</v>
      </c>
      <c r="H399" s="48">
        <v>0</v>
      </c>
      <c r="I399" s="47">
        <v>0</v>
      </c>
      <c r="J399" s="49">
        <v>0</v>
      </c>
      <c r="K399" s="47">
        <v>0</v>
      </c>
      <c r="L399" s="35"/>
    </row>
    <row r="400" spans="2:12" ht="15" customHeight="1" hidden="1">
      <c r="B400" s="41"/>
      <c r="C400" s="36"/>
      <c r="D400" s="36"/>
      <c r="E400" s="47">
        <v>0</v>
      </c>
      <c r="F400" s="47">
        <v>0</v>
      </c>
      <c r="G400" s="47">
        <v>0</v>
      </c>
      <c r="H400" s="48">
        <v>0</v>
      </c>
      <c r="I400" s="47">
        <v>0</v>
      </c>
      <c r="J400" s="49">
        <v>0</v>
      </c>
      <c r="K400" s="47">
        <v>0</v>
      </c>
      <c r="L400" s="35"/>
    </row>
    <row r="401" spans="2:12" ht="16.5" customHeight="1" hidden="1">
      <c r="B401" s="41"/>
      <c r="C401" s="36"/>
      <c r="D401" s="36"/>
      <c r="E401" s="47">
        <v>0</v>
      </c>
      <c r="F401" s="47">
        <v>0</v>
      </c>
      <c r="G401" s="47">
        <v>0</v>
      </c>
      <c r="H401" s="48">
        <v>0</v>
      </c>
      <c r="I401" s="47">
        <v>0</v>
      </c>
      <c r="J401" s="49">
        <v>0</v>
      </c>
      <c r="K401" s="47">
        <v>0</v>
      </c>
      <c r="L401" s="35"/>
    </row>
    <row r="402" spans="2:12" ht="15" customHeight="1" hidden="1">
      <c r="B402" s="41"/>
      <c r="C402" s="36"/>
      <c r="D402" s="36"/>
      <c r="E402" s="47">
        <v>0</v>
      </c>
      <c r="F402" s="47">
        <v>0</v>
      </c>
      <c r="G402" s="47">
        <v>0</v>
      </c>
      <c r="H402" s="48">
        <v>0</v>
      </c>
      <c r="I402" s="47">
        <v>0</v>
      </c>
      <c r="J402" s="49">
        <v>0</v>
      </c>
      <c r="K402" s="47">
        <v>0</v>
      </c>
      <c r="L402" s="35"/>
    </row>
    <row r="403" spans="2:12" ht="15" customHeight="1" hidden="1">
      <c r="B403" s="41"/>
      <c r="C403" s="36"/>
      <c r="D403" s="36"/>
      <c r="E403" s="47">
        <v>0</v>
      </c>
      <c r="F403" s="47">
        <v>0</v>
      </c>
      <c r="G403" s="47">
        <v>0</v>
      </c>
      <c r="H403" s="48">
        <v>0</v>
      </c>
      <c r="I403" s="47">
        <v>0</v>
      </c>
      <c r="J403" s="49">
        <v>0</v>
      </c>
      <c r="K403" s="47">
        <v>0</v>
      </c>
      <c r="L403" s="35"/>
    </row>
    <row r="404" spans="2:12" ht="15" customHeight="1" hidden="1">
      <c r="B404" s="41"/>
      <c r="C404" s="36"/>
      <c r="D404" s="36"/>
      <c r="E404" s="47">
        <v>0</v>
      </c>
      <c r="F404" s="47">
        <v>0</v>
      </c>
      <c r="G404" s="47">
        <v>0</v>
      </c>
      <c r="H404" s="48">
        <v>0</v>
      </c>
      <c r="I404" s="47">
        <v>0</v>
      </c>
      <c r="J404" s="49">
        <v>0</v>
      </c>
      <c r="K404" s="47">
        <v>0</v>
      </c>
      <c r="L404" s="35"/>
    </row>
    <row r="405" spans="2:12" ht="15" customHeight="1" hidden="1">
      <c r="B405" s="41"/>
      <c r="C405" s="36"/>
      <c r="D405" s="36"/>
      <c r="E405" s="47">
        <v>0</v>
      </c>
      <c r="F405" s="47">
        <v>0</v>
      </c>
      <c r="G405" s="47">
        <v>0</v>
      </c>
      <c r="H405" s="48">
        <v>0</v>
      </c>
      <c r="I405" s="47">
        <v>0</v>
      </c>
      <c r="J405" s="49">
        <v>0</v>
      </c>
      <c r="K405" s="47">
        <v>0</v>
      </c>
      <c r="L405" s="35"/>
    </row>
    <row r="406" spans="2:12" ht="15" customHeight="1" hidden="1">
      <c r="B406" s="41"/>
      <c r="C406" s="36"/>
      <c r="D406" s="36"/>
      <c r="E406" s="47">
        <v>0</v>
      </c>
      <c r="F406" s="47">
        <v>0</v>
      </c>
      <c r="G406" s="47">
        <v>0</v>
      </c>
      <c r="H406" s="48">
        <v>0</v>
      </c>
      <c r="I406" s="47">
        <v>0</v>
      </c>
      <c r="J406" s="49">
        <v>0</v>
      </c>
      <c r="K406" s="47">
        <v>0</v>
      </c>
      <c r="L406" s="35"/>
    </row>
    <row r="407" spans="2:12" ht="15" customHeight="1" hidden="1">
      <c r="B407" s="37"/>
      <c r="C407" s="36"/>
      <c r="D407" s="36"/>
      <c r="E407" s="47">
        <v>0</v>
      </c>
      <c r="F407" s="47">
        <v>0</v>
      </c>
      <c r="G407" s="47">
        <v>0</v>
      </c>
      <c r="H407" s="48">
        <v>0</v>
      </c>
      <c r="I407" s="47">
        <v>0</v>
      </c>
      <c r="J407" s="49">
        <v>0</v>
      </c>
      <c r="K407" s="47">
        <v>0</v>
      </c>
      <c r="L407" s="35"/>
    </row>
    <row r="408" spans="2:12" ht="15" customHeight="1" hidden="1">
      <c r="B408" s="177" t="s">
        <v>26</v>
      </c>
      <c r="C408" s="178"/>
      <c r="D408" s="178"/>
      <c r="E408" s="46">
        <f>SUM(E390:E407)</f>
        <v>0</v>
      </c>
      <c r="F408" s="46">
        <f>SUM(F390:F407)</f>
        <v>0</v>
      </c>
      <c r="G408" s="46">
        <f>SUM(G390:G407)</f>
        <v>0</v>
      </c>
      <c r="H408" s="50">
        <f>SUM(H390:H407)</f>
        <v>0</v>
      </c>
      <c r="I408" s="173"/>
      <c r="J408" s="46">
        <f>SUM(J390:J407)</f>
        <v>0</v>
      </c>
      <c r="K408" s="165"/>
      <c r="L408" s="166"/>
    </row>
    <row r="409" spans="2:12" ht="15" customHeight="1" hidden="1">
      <c r="B409" s="175" t="s">
        <v>80</v>
      </c>
      <c r="C409" s="176"/>
      <c r="D409" s="176"/>
      <c r="E409" s="46">
        <f>E408+E373+E338</f>
        <v>0</v>
      </c>
      <c r="F409" s="46">
        <f>F408+F373+F338</f>
        <v>0</v>
      </c>
      <c r="G409" s="46">
        <f>G408+G373+G338</f>
        <v>0</v>
      </c>
      <c r="H409" s="50">
        <f>H408+H373+H338</f>
        <v>0</v>
      </c>
      <c r="I409" s="174"/>
      <c r="J409" s="46">
        <f>J408+J373+J338</f>
        <v>0</v>
      </c>
      <c r="K409" s="167"/>
      <c r="L409" s="168"/>
    </row>
    <row r="410" spans="2:12" ht="15" customHeight="1" hidden="1">
      <c r="B410" s="175" t="s">
        <v>75</v>
      </c>
      <c r="C410" s="176"/>
      <c r="D410" s="176"/>
      <c r="E410" s="46">
        <f>E408+E375</f>
        <v>800</v>
      </c>
      <c r="F410" s="46">
        <f>F408+F375</f>
        <v>0</v>
      </c>
      <c r="G410" s="46">
        <f>G408+G375</f>
        <v>0</v>
      </c>
      <c r="H410" s="46">
        <f>H408+H375</f>
        <v>0</v>
      </c>
      <c r="I410" s="174"/>
      <c r="J410" s="46">
        <f>J408+J375</f>
        <v>105.6</v>
      </c>
      <c r="K410" s="167"/>
      <c r="L410" s="168"/>
    </row>
  </sheetData>
  <sheetProtection formatCells="0" formatColumns="0" formatRows="0" insertColumns="0" insertRows="0" insertHyperlinks="0" deleteColumns="0" deleteRows="0" sort="0" autoFilter="0" pivotTables="0"/>
  <mergeCells count="196">
    <mergeCell ref="H3:L3"/>
    <mergeCell ref="B5:L5"/>
    <mergeCell ref="B6:L6"/>
    <mergeCell ref="I212:I213"/>
    <mergeCell ref="J212:J213"/>
    <mergeCell ref="G212:H212"/>
    <mergeCell ref="B211:B213"/>
    <mergeCell ref="C211:C213"/>
    <mergeCell ref="D211:D213"/>
    <mergeCell ref="K212:K213"/>
    <mergeCell ref="J10:K10"/>
    <mergeCell ref="E211:I211"/>
    <mergeCell ref="J211:K211"/>
    <mergeCell ref="L211:L213"/>
    <mergeCell ref="E212:F212"/>
    <mergeCell ref="L10:L12"/>
    <mergeCell ref="J11:J12"/>
    <mergeCell ref="K11:K12"/>
    <mergeCell ref="I30:I32"/>
    <mergeCell ref="K30:L32"/>
    <mergeCell ref="B10:B12"/>
    <mergeCell ref="C10:C12"/>
    <mergeCell ref="D10:D12"/>
    <mergeCell ref="E10:I10"/>
    <mergeCell ref="I11:I12"/>
    <mergeCell ref="E11:F11"/>
    <mergeCell ref="G11:H11"/>
    <mergeCell ref="B30:D30"/>
    <mergeCell ref="B31:D31"/>
    <mergeCell ref="B32:D32"/>
    <mergeCell ref="B36:B38"/>
    <mergeCell ref="C36:C38"/>
    <mergeCell ref="D36:D38"/>
    <mergeCell ref="E36:I36"/>
    <mergeCell ref="J36:K36"/>
    <mergeCell ref="L36:L38"/>
    <mergeCell ref="E37:F37"/>
    <mergeCell ref="G37:H37"/>
    <mergeCell ref="J37:J38"/>
    <mergeCell ref="K37:K38"/>
    <mergeCell ref="I37:I38"/>
    <mergeCell ref="B59:D59"/>
    <mergeCell ref="B60:D60"/>
    <mergeCell ref="B61:D61"/>
    <mergeCell ref="J72:K72"/>
    <mergeCell ref="K59:L61"/>
    <mergeCell ref="I59:I61"/>
    <mergeCell ref="B72:B74"/>
    <mergeCell ref="C72:C74"/>
    <mergeCell ref="D72:D74"/>
    <mergeCell ref="E72:I72"/>
    <mergeCell ref="L72:L74"/>
    <mergeCell ref="E73:F73"/>
    <mergeCell ref="G73:H73"/>
    <mergeCell ref="I73:I74"/>
    <mergeCell ref="J73:J74"/>
    <mergeCell ref="K73:K74"/>
    <mergeCell ref="B94:D94"/>
    <mergeCell ref="B107:B109"/>
    <mergeCell ref="C107:C109"/>
    <mergeCell ref="D107:D109"/>
    <mergeCell ref="B96:D96"/>
    <mergeCell ref="B95:D95"/>
    <mergeCell ref="K94:L96"/>
    <mergeCell ref="I94:I96"/>
    <mergeCell ref="L107:L109"/>
    <mergeCell ref="E108:F108"/>
    <mergeCell ref="G108:H108"/>
    <mergeCell ref="I108:I109"/>
    <mergeCell ref="J108:J109"/>
    <mergeCell ref="K108:K109"/>
    <mergeCell ref="J107:K107"/>
    <mergeCell ref="B142:B144"/>
    <mergeCell ref="C142:C144"/>
    <mergeCell ref="D142:D144"/>
    <mergeCell ref="E142:I142"/>
    <mergeCell ref="E143:F143"/>
    <mergeCell ref="G143:H143"/>
    <mergeCell ref="I143:I144"/>
    <mergeCell ref="B176:B178"/>
    <mergeCell ref="C176:C178"/>
    <mergeCell ref="D176:D178"/>
    <mergeCell ref="E176:I176"/>
    <mergeCell ref="J143:J144"/>
    <mergeCell ref="E107:I107"/>
    <mergeCell ref="B165:D165"/>
    <mergeCell ref="B166:D166"/>
    <mergeCell ref="B164:D164"/>
    <mergeCell ref="I164:I166"/>
    <mergeCell ref="L176:L178"/>
    <mergeCell ref="E177:F177"/>
    <mergeCell ref="G177:H177"/>
    <mergeCell ref="I177:I178"/>
    <mergeCell ref="J177:J178"/>
    <mergeCell ref="K177:K178"/>
    <mergeCell ref="B233:D233"/>
    <mergeCell ref="B234:D234"/>
    <mergeCell ref="K233:L235"/>
    <mergeCell ref="I233:I235"/>
    <mergeCell ref="B235:D235"/>
    <mergeCell ref="B199:D199"/>
    <mergeCell ref="I198:I200"/>
    <mergeCell ref="B200:D200"/>
    <mergeCell ref="B198:D198"/>
    <mergeCell ref="E282:F282"/>
    <mergeCell ref="B246:B248"/>
    <mergeCell ref="C246:C248"/>
    <mergeCell ref="D246:D248"/>
    <mergeCell ref="E246:I246"/>
    <mergeCell ref="E247:F247"/>
    <mergeCell ref="G247:H247"/>
    <mergeCell ref="I247:I248"/>
    <mergeCell ref="C281:C283"/>
    <mergeCell ref="D281:D283"/>
    <mergeCell ref="J247:J248"/>
    <mergeCell ref="G282:H282"/>
    <mergeCell ref="I282:I283"/>
    <mergeCell ref="I268:I270"/>
    <mergeCell ref="J281:K281"/>
    <mergeCell ref="K268:L270"/>
    <mergeCell ref="E281:I281"/>
    <mergeCell ref="L281:L283"/>
    <mergeCell ref="D316:D318"/>
    <mergeCell ref="E316:I316"/>
    <mergeCell ref="L316:L318"/>
    <mergeCell ref="E317:F317"/>
    <mergeCell ref="B269:D269"/>
    <mergeCell ref="B268:D268"/>
    <mergeCell ref="B270:D270"/>
    <mergeCell ref="B304:D304"/>
    <mergeCell ref="B303:D303"/>
    <mergeCell ref="B281:B283"/>
    <mergeCell ref="G317:H317"/>
    <mergeCell ref="I317:I318"/>
    <mergeCell ref="J317:J318"/>
    <mergeCell ref="K317:K318"/>
    <mergeCell ref="B305:D305"/>
    <mergeCell ref="K303:L305"/>
    <mergeCell ref="I303:I305"/>
    <mergeCell ref="J316:K316"/>
    <mergeCell ref="B316:B318"/>
    <mergeCell ref="C316:C318"/>
    <mergeCell ref="B351:B353"/>
    <mergeCell ref="C351:C353"/>
    <mergeCell ref="D351:D353"/>
    <mergeCell ref="E351:I351"/>
    <mergeCell ref="I338:I340"/>
    <mergeCell ref="B338:D338"/>
    <mergeCell ref="B340:D340"/>
    <mergeCell ref="B339:D339"/>
    <mergeCell ref="L351:L353"/>
    <mergeCell ref="E352:F352"/>
    <mergeCell ref="G352:H352"/>
    <mergeCell ref="I352:I353"/>
    <mergeCell ref="J352:J353"/>
    <mergeCell ref="K352:K353"/>
    <mergeCell ref="J351:K351"/>
    <mergeCell ref="B374:D374"/>
    <mergeCell ref="B373:D373"/>
    <mergeCell ref="B375:D375"/>
    <mergeCell ref="J387:J388"/>
    <mergeCell ref="G387:H387"/>
    <mergeCell ref="J386:K386"/>
    <mergeCell ref="I373:I375"/>
    <mergeCell ref="K373:L375"/>
    <mergeCell ref="L386:L388"/>
    <mergeCell ref="K387:K388"/>
    <mergeCell ref="B408:D408"/>
    <mergeCell ref="B409:D409"/>
    <mergeCell ref="B410:D410"/>
    <mergeCell ref="E387:F387"/>
    <mergeCell ref="B386:B388"/>
    <mergeCell ref="C386:C388"/>
    <mergeCell ref="D386:D388"/>
    <mergeCell ref="E386:I386"/>
    <mergeCell ref="I387:I388"/>
    <mergeCell ref="K408:L410"/>
    <mergeCell ref="I408:I410"/>
    <mergeCell ref="I129:I131"/>
    <mergeCell ref="B131:D131"/>
    <mergeCell ref="B130:D130"/>
    <mergeCell ref="B129:D129"/>
    <mergeCell ref="J176:K176"/>
    <mergeCell ref="K164:L166"/>
    <mergeCell ref="K198:L200"/>
    <mergeCell ref="L142:L144"/>
    <mergeCell ref="K2:L2"/>
    <mergeCell ref="K338:L340"/>
    <mergeCell ref="K143:K144"/>
    <mergeCell ref="J142:K142"/>
    <mergeCell ref="K129:L131"/>
    <mergeCell ref="J282:J283"/>
    <mergeCell ref="K282:K283"/>
    <mergeCell ref="J246:K246"/>
    <mergeCell ref="L246:L248"/>
    <mergeCell ref="K247:K248"/>
  </mergeCells>
  <printOptions horizontalCentered="1"/>
  <pageMargins left="0.7874015748031497" right="0.3937007874015748" top="0.5905511811023623" bottom="0.3937007874015748" header="0.1968503937007874" footer="0.5118110236220472"/>
  <pageSetup blackAndWhite="1" fitToHeight="0" fitToWidth="1" horizontalDpi="600" verticalDpi="600" orientation="landscape" paperSize="9" r:id="rId1"/>
  <headerFooter alignWithMargins="0">
    <oddHeader>&amp;R&amp;7Подготовлено с использованием системы "КонсультантПлюс"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Marina</cp:lastModifiedBy>
  <cp:lastPrinted>2016-08-18T14:23:29Z</cp:lastPrinted>
  <dcterms:created xsi:type="dcterms:W3CDTF">2003-11-27T08:38:04Z</dcterms:created>
  <dcterms:modified xsi:type="dcterms:W3CDTF">2020-06-15T09:11:28Z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сточник">
    <vt:lpwstr>НРПА № 92, 2006, 8/14546,  стр. 112</vt:lpwstr>
  </property>
</Properties>
</file>