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АКВАТЕХ\Копии Акватех\ПУТЕВЫЕ\2020\Октябрь\"/>
    </mc:Choice>
  </mc:AlternateContent>
  <bookViews>
    <workbookView xWindow="0" yWindow="0" windowWidth="20040" windowHeight="73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8" i="1"/>
  <c r="H29" i="1" l="1"/>
  <c r="F29" i="1"/>
  <c r="J27" i="1"/>
  <c r="K27" i="1" s="1"/>
  <c r="J28" i="1"/>
  <c r="K28" i="1" s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2" i="1"/>
  <c r="J29" i="1" l="1"/>
  <c r="K14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E12" i="1" l="1"/>
  <c r="D13" i="1" s="1"/>
  <c r="E13" i="1" l="1"/>
  <c r="D14" i="1" s="1"/>
  <c r="E14" i="1" s="1"/>
  <c r="D15" i="1" s="1"/>
  <c r="E15" i="1" s="1"/>
  <c r="K12" i="1"/>
  <c r="I12" i="1" s="1"/>
  <c r="G13" i="1" s="1"/>
  <c r="I13" i="1" s="1"/>
  <c r="G14" i="1" s="1"/>
  <c r="K29" i="1"/>
  <c r="D16" i="1" l="1"/>
  <c r="E16" i="1" s="1"/>
  <c r="I14" i="1" l="1"/>
  <c r="G15" i="1" s="1"/>
  <c r="D17" i="1"/>
  <c r="E17" i="1" s="1"/>
  <c r="D18" i="1" s="1"/>
  <c r="I15" i="1" l="1"/>
  <c r="G16" i="1" l="1"/>
  <c r="I16" i="1" s="1"/>
  <c r="E18" i="1"/>
  <c r="D19" i="1" s="1"/>
  <c r="G17" i="1" l="1"/>
  <c r="I17" i="1" s="1"/>
  <c r="G18" i="1" s="1"/>
  <c r="E19" i="1" l="1"/>
  <c r="D20" i="1" s="1"/>
  <c r="I18" i="1" l="1"/>
  <c r="G19" i="1" s="1"/>
  <c r="E20" i="1"/>
  <c r="D21" i="1" s="1"/>
  <c r="E21" i="1" l="1"/>
  <c r="D22" i="1" s="1"/>
  <c r="I19" i="1" l="1"/>
  <c r="G20" i="1" s="1"/>
  <c r="E22" i="1"/>
  <c r="D23" i="1" s="1"/>
  <c r="I20" i="1" l="1"/>
  <c r="G21" i="1" s="1"/>
  <c r="E23" i="1"/>
  <c r="D24" i="1" s="1"/>
  <c r="E24" i="1" l="1"/>
  <c r="D25" i="1" s="1"/>
  <c r="I21" i="1" l="1"/>
  <c r="G22" i="1" s="1"/>
  <c r="E25" i="1"/>
  <c r="D26" i="1" s="1"/>
  <c r="I22" i="1" l="1"/>
  <c r="G23" i="1" s="1"/>
  <c r="I23" i="1" l="1"/>
  <c r="G24" i="1" s="1"/>
  <c r="E26" i="1" l="1"/>
  <c r="D27" i="1" s="1"/>
  <c r="E27" i="1" l="1"/>
  <c r="I24" i="1"/>
  <c r="G25" i="1" s="1"/>
  <c r="I25" i="1" l="1"/>
  <c r="G26" i="1" s="1"/>
  <c r="E28" i="1" l="1"/>
  <c r="I26" i="1" l="1"/>
  <c r="G27" i="1" s="1"/>
  <c r="I27" i="1" l="1"/>
  <c r="I28" i="1" l="1"/>
</calcChain>
</file>

<file path=xl/sharedStrings.xml><?xml version="1.0" encoding="utf-8"?>
<sst xmlns="http://schemas.openxmlformats.org/spreadsheetml/2006/main" count="86" uniqueCount="34">
  <si>
    <t>Расход топлива, л</t>
  </si>
  <si>
    <t xml:space="preserve">по норме </t>
  </si>
  <si>
    <t xml:space="preserve">фактически </t>
  </si>
  <si>
    <t>экономия</t>
  </si>
  <si>
    <t>перерасход</t>
  </si>
  <si>
    <t>Результат работы, л</t>
  </si>
  <si>
    <t>Число месяца</t>
  </si>
  <si>
    <t>Номер путевого листа</t>
  </si>
  <si>
    <t>ФИО водителя</t>
  </si>
  <si>
    <t>Пробег, км</t>
  </si>
  <si>
    <t>Остаток топлива при выезде, л</t>
  </si>
  <si>
    <t>Остаток топлива при возвращении, л</t>
  </si>
  <si>
    <t>Получено, л</t>
  </si>
  <si>
    <t>-</t>
  </si>
  <si>
    <t>Показания спидометра</t>
  </si>
  <si>
    <t>при выезде</t>
  </si>
  <si>
    <t>при возвращении</t>
  </si>
  <si>
    <t>материалов на затраты являются карточки учета расхода топлива за отчетный период.</t>
  </si>
  <si>
    <t>Согласно п. 83  Постановления министерства Финансов Республики Беларусь от 12.11.2010 г. № 133 (в ред. от 30.04.2012 г.) основанием для списания горюче-смазочных</t>
  </si>
  <si>
    <r>
      <t xml:space="preserve">Карточка учета расхода топлива </t>
    </r>
    <r>
      <rPr>
        <b/>
        <u/>
        <sz val="14"/>
        <color theme="1"/>
        <rFont val="Times New Roman"/>
        <family val="1"/>
        <charset val="204"/>
      </rPr>
      <t>бензин АИ-95</t>
    </r>
    <r>
      <rPr>
        <b/>
        <sz val="14"/>
        <color theme="1"/>
        <rFont val="Times New Roman"/>
        <family val="1"/>
        <charset val="204"/>
      </rPr>
      <t xml:space="preserve"> автомобилем  </t>
    </r>
  </si>
  <si>
    <r>
      <t xml:space="preserve">Марка автомобиля    </t>
    </r>
    <r>
      <rPr>
        <u/>
        <sz val="11"/>
        <color theme="1"/>
        <rFont val="Times New Roman"/>
        <family val="1"/>
        <charset val="204"/>
      </rPr>
      <t>Audi A8</t>
    </r>
  </si>
  <si>
    <r>
      <t xml:space="preserve">Государственный номер  </t>
    </r>
    <r>
      <rPr>
        <u/>
        <sz val="11"/>
        <color theme="1"/>
        <rFont val="Times New Roman"/>
        <family val="1"/>
        <charset val="204"/>
      </rPr>
      <t>24-57 ЕР-2</t>
    </r>
  </si>
  <si>
    <t>ОДО "ПКФ "Акватех"</t>
  </si>
  <si>
    <t>Составил</t>
  </si>
  <si>
    <t>Проверил</t>
  </si>
  <si>
    <t>Главный бухгалтер</t>
  </si>
  <si>
    <t>Л. С. Подлесная</t>
  </si>
  <si>
    <t>(И.О. Фамилия)</t>
  </si>
  <si>
    <t>Подлесная Л. С.</t>
  </si>
  <si>
    <t>за октябрь 2020 г.</t>
  </si>
  <si>
    <t>ИТОГО за октябрь:</t>
  </si>
  <si>
    <t>Составлено согласно данных путевых листов за октябрь 2020 г.</t>
  </si>
  <si>
    <t>Директор</t>
  </si>
  <si>
    <t>С. Н. Нефёдов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</si>
</sst>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9" zoomScale="93" zoomScaleNormal="93" workbookViewId="0">
      <selection activeCell="E36" sqref="E36"/>
    </sheetView>
  </sheetViews>
  <sheetFormatPr defaultRowHeight="14.4" x14ac:dyDescent="0.3"/>
  <cols>
    <col min="1" max="1" width="13.33203125" customWidth="1"/>
    <col min="3" max="3" width="17.109375" customWidth="1"/>
    <col min="4" max="4" width="13" customWidth="1"/>
    <col min="5" max="5" width="17.109375" customWidth="1"/>
    <col min="7" max="7" width="10.44140625" customWidth="1"/>
    <col min="8" max="8" width="11" customWidth="1"/>
    <col min="9" max="9" width="14.109375" customWidth="1"/>
    <col min="10" max="10" width="11.44140625" customWidth="1"/>
    <col min="11" max="11" width="11.88671875" customWidth="1"/>
    <col min="12" max="12" width="10.5546875" customWidth="1"/>
    <col min="13" max="13" width="13" customWidth="1"/>
    <col min="15" max="15" width="12.5546875" customWidth="1"/>
  </cols>
  <sheetData>
    <row r="1" spans="1:13" ht="17.399999999999999" x14ac:dyDescent="0.3">
      <c r="A1" s="32" t="s">
        <v>22</v>
      </c>
      <c r="B1" s="32"/>
      <c r="C1" s="32"/>
      <c r="D1" s="32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399999999999999" x14ac:dyDescent="0.3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3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3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3">
      <c r="A7" s="27" t="s">
        <v>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28" t="s">
        <v>6</v>
      </c>
      <c r="B9" s="28" t="s">
        <v>7</v>
      </c>
      <c r="C9" s="28" t="s">
        <v>8</v>
      </c>
      <c r="D9" s="29" t="s">
        <v>14</v>
      </c>
      <c r="E9" s="30"/>
      <c r="F9" s="28" t="s">
        <v>9</v>
      </c>
      <c r="G9" s="28" t="s">
        <v>10</v>
      </c>
      <c r="H9" s="28" t="s">
        <v>12</v>
      </c>
      <c r="I9" s="28" t="s">
        <v>11</v>
      </c>
      <c r="J9" s="31" t="s">
        <v>0</v>
      </c>
      <c r="K9" s="31"/>
      <c r="L9" s="31" t="s">
        <v>5</v>
      </c>
      <c r="M9" s="31"/>
    </row>
    <row r="10" spans="1:13" ht="49.5" customHeight="1" x14ac:dyDescent="0.3">
      <c r="A10" s="28"/>
      <c r="B10" s="28"/>
      <c r="C10" s="28"/>
      <c r="D10" s="15" t="s">
        <v>15</v>
      </c>
      <c r="E10" s="15" t="s">
        <v>16</v>
      </c>
      <c r="F10" s="28"/>
      <c r="G10" s="28"/>
      <c r="H10" s="28"/>
      <c r="I10" s="28"/>
      <c r="J10" s="16" t="s">
        <v>1</v>
      </c>
      <c r="K10" s="16" t="s">
        <v>2</v>
      </c>
      <c r="L10" s="16" t="s">
        <v>3</v>
      </c>
      <c r="M10" s="16" t="s">
        <v>4</v>
      </c>
    </row>
    <row r="11" spans="1:13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</row>
    <row r="12" spans="1:13" x14ac:dyDescent="0.3">
      <c r="A12" s="20">
        <v>44105</v>
      </c>
      <c r="B12" s="17">
        <v>62</v>
      </c>
      <c r="C12" s="17" t="s">
        <v>28</v>
      </c>
      <c r="D12" s="21">
        <v>257948</v>
      </c>
      <c r="E12" s="21">
        <f>D12+F12</f>
        <v>257978</v>
      </c>
      <c r="F12" s="21">
        <v>30</v>
      </c>
      <c r="G12" s="19">
        <v>32.130000000000003</v>
      </c>
      <c r="H12" s="19"/>
      <c r="I12" s="19">
        <f>G12+H12-K12</f>
        <v>27.570000000000004</v>
      </c>
      <c r="J12" s="19">
        <f>F12*15.2/100</f>
        <v>4.5599999999999996</v>
      </c>
      <c r="K12" s="19">
        <f>J12</f>
        <v>4.5599999999999996</v>
      </c>
      <c r="L12" s="17" t="s">
        <v>13</v>
      </c>
      <c r="M12" s="17" t="s">
        <v>13</v>
      </c>
    </row>
    <row r="13" spans="1:13" x14ac:dyDescent="0.3">
      <c r="A13" s="20">
        <v>44106</v>
      </c>
      <c r="B13" s="17">
        <v>62</v>
      </c>
      <c r="C13" s="17" t="s">
        <v>28</v>
      </c>
      <c r="D13" s="21">
        <f>E12</f>
        <v>257978</v>
      </c>
      <c r="E13" s="21">
        <f t="shared" ref="E13:E28" si="0">D13+F13</f>
        <v>257998</v>
      </c>
      <c r="F13" s="21">
        <v>20</v>
      </c>
      <c r="G13" s="19">
        <f>I12</f>
        <v>27.570000000000004</v>
      </c>
      <c r="H13" s="19"/>
      <c r="I13" s="19">
        <f t="shared" ref="I13:I28" si="1">G13+H13-K13</f>
        <v>24.530000000000005</v>
      </c>
      <c r="J13" s="19">
        <f t="shared" ref="J13:J28" si="2">F13*15.2/100</f>
        <v>3.04</v>
      </c>
      <c r="K13" s="19">
        <f t="shared" ref="K13:K28" si="3">J13</f>
        <v>3.04</v>
      </c>
      <c r="L13" s="17" t="s">
        <v>13</v>
      </c>
      <c r="M13" s="17" t="s">
        <v>13</v>
      </c>
    </row>
    <row r="14" spans="1:13" x14ac:dyDescent="0.3">
      <c r="A14" s="20">
        <v>44109</v>
      </c>
      <c r="B14" s="17">
        <v>62</v>
      </c>
      <c r="C14" s="17" t="s">
        <v>28</v>
      </c>
      <c r="D14" s="21">
        <f t="shared" ref="D14:D28" si="4">E13</f>
        <v>257998</v>
      </c>
      <c r="E14" s="21">
        <f t="shared" si="0"/>
        <v>258023</v>
      </c>
      <c r="F14" s="21">
        <v>25</v>
      </c>
      <c r="G14" s="19">
        <f t="shared" ref="G14:G28" si="5">I13</f>
        <v>24.530000000000005</v>
      </c>
      <c r="H14" s="19"/>
      <c r="I14" s="19">
        <f t="shared" si="1"/>
        <v>20.730000000000004</v>
      </c>
      <c r="J14" s="19">
        <f t="shared" si="2"/>
        <v>3.8</v>
      </c>
      <c r="K14" s="19">
        <f t="shared" si="3"/>
        <v>3.8</v>
      </c>
      <c r="L14" s="17" t="s">
        <v>13</v>
      </c>
      <c r="M14" s="17" t="s">
        <v>13</v>
      </c>
    </row>
    <row r="15" spans="1:13" x14ac:dyDescent="0.3">
      <c r="A15" s="20">
        <v>44110</v>
      </c>
      <c r="B15" s="17">
        <v>62</v>
      </c>
      <c r="C15" s="17" t="s">
        <v>28</v>
      </c>
      <c r="D15" s="21">
        <f t="shared" si="4"/>
        <v>258023</v>
      </c>
      <c r="E15" s="21">
        <f t="shared" si="0"/>
        <v>258043</v>
      </c>
      <c r="F15" s="21">
        <v>20</v>
      </c>
      <c r="G15" s="19">
        <f t="shared" si="5"/>
        <v>20.730000000000004</v>
      </c>
      <c r="H15" s="19"/>
      <c r="I15" s="19">
        <f t="shared" si="1"/>
        <v>17.690000000000005</v>
      </c>
      <c r="J15" s="19">
        <f t="shared" si="2"/>
        <v>3.04</v>
      </c>
      <c r="K15" s="19">
        <f t="shared" si="3"/>
        <v>3.04</v>
      </c>
      <c r="L15" s="17" t="s">
        <v>13</v>
      </c>
      <c r="M15" s="17" t="s">
        <v>13</v>
      </c>
    </row>
    <row r="16" spans="1:13" x14ac:dyDescent="0.3">
      <c r="A16" s="20">
        <v>44111</v>
      </c>
      <c r="B16" s="17">
        <v>62</v>
      </c>
      <c r="C16" s="17" t="s">
        <v>28</v>
      </c>
      <c r="D16" s="21">
        <f t="shared" si="4"/>
        <v>258043</v>
      </c>
      <c r="E16" s="21">
        <f t="shared" si="0"/>
        <v>258073</v>
      </c>
      <c r="F16" s="21">
        <v>30</v>
      </c>
      <c r="G16" s="19">
        <f t="shared" si="5"/>
        <v>17.690000000000005</v>
      </c>
      <c r="H16" s="19"/>
      <c r="I16" s="19">
        <f t="shared" si="1"/>
        <v>13.130000000000006</v>
      </c>
      <c r="J16" s="19">
        <f t="shared" si="2"/>
        <v>4.5599999999999996</v>
      </c>
      <c r="K16" s="19">
        <f t="shared" si="3"/>
        <v>4.5599999999999996</v>
      </c>
      <c r="L16" s="17" t="s">
        <v>13</v>
      </c>
      <c r="M16" s="17" t="s">
        <v>13</v>
      </c>
    </row>
    <row r="17" spans="1:13" x14ac:dyDescent="0.3">
      <c r="A17" s="20">
        <v>44112</v>
      </c>
      <c r="B17" s="17">
        <v>62</v>
      </c>
      <c r="C17" s="17" t="s">
        <v>28</v>
      </c>
      <c r="D17" s="21">
        <f t="shared" si="4"/>
        <v>258073</v>
      </c>
      <c r="E17" s="21">
        <f t="shared" si="0"/>
        <v>258103</v>
      </c>
      <c r="F17" s="21">
        <v>30</v>
      </c>
      <c r="G17" s="19">
        <f t="shared" si="5"/>
        <v>13.130000000000006</v>
      </c>
      <c r="H17" s="19">
        <v>40</v>
      </c>
      <c r="I17" s="19">
        <f t="shared" si="1"/>
        <v>48.570000000000007</v>
      </c>
      <c r="J17" s="19">
        <f t="shared" si="2"/>
        <v>4.5599999999999996</v>
      </c>
      <c r="K17" s="19">
        <f t="shared" si="3"/>
        <v>4.5599999999999996</v>
      </c>
      <c r="L17" s="17" t="s">
        <v>13</v>
      </c>
      <c r="M17" s="17" t="s">
        <v>13</v>
      </c>
    </row>
    <row r="18" spans="1:13" x14ac:dyDescent="0.3">
      <c r="A18" s="20">
        <v>44117</v>
      </c>
      <c r="B18" s="17">
        <v>62</v>
      </c>
      <c r="C18" s="17" t="s">
        <v>28</v>
      </c>
      <c r="D18" s="21">
        <f t="shared" si="4"/>
        <v>258103</v>
      </c>
      <c r="E18" s="21">
        <f t="shared" si="0"/>
        <v>258133</v>
      </c>
      <c r="F18" s="21">
        <v>30</v>
      </c>
      <c r="G18" s="19">
        <f t="shared" si="5"/>
        <v>48.570000000000007</v>
      </c>
      <c r="H18" s="19"/>
      <c r="I18" s="19">
        <f t="shared" si="1"/>
        <v>44.010000000000005</v>
      </c>
      <c r="J18" s="19">
        <f t="shared" si="2"/>
        <v>4.5599999999999996</v>
      </c>
      <c r="K18" s="19">
        <f t="shared" si="3"/>
        <v>4.5599999999999996</v>
      </c>
      <c r="L18" s="17" t="s">
        <v>13</v>
      </c>
      <c r="M18" s="17" t="s">
        <v>13</v>
      </c>
    </row>
    <row r="19" spans="1:13" x14ac:dyDescent="0.3">
      <c r="A19" s="20">
        <v>44118</v>
      </c>
      <c r="B19" s="17">
        <v>62</v>
      </c>
      <c r="C19" s="17" t="s">
        <v>28</v>
      </c>
      <c r="D19" s="21">
        <f t="shared" si="4"/>
        <v>258133</v>
      </c>
      <c r="E19" s="21">
        <f t="shared" si="0"/>
        <v>258163</v>
      </c>
      <c r="F19" s="21">
        <v>30</v>
      </c>
      <c r="G19" s="19">
        <f t="shared" si="5"/>
        <v>44.010000000000005</v>
      </c>
      <c r="H19" s="19"/>
      <c r="I19" s="19">
        <f t="shared" si="1"/>
        <v>39.450000000000003</v>
      </c>
      <c r="J19" s="19">
        <f t="shared" si="2"/>
        <v>4.5599999999999996</v>
      </c>
      <c r="K19" s="19">
        <f t="shared" si="3"/>
        <v>4.5599999999999996</v>
      </c>
      <c r="L19" s="17" t="s">
        <v>13</v>
      </c>
      <c r="M19" s="17" t="s">
        <v>13</v>
      </c>
    </row>
    <row r="20" spans="1:13" x14ac:dyDescent="0.3">
      <c r="A20" s="20">
        <v>44119</v>
      </c>
      <c r="B20" s="17">
        <v>62</v>
      </c>
      <c r="C20" s="17" t="s">
        <v>28</v>
      </c>
      <c r="D20" s="21">
        <f t="shared" si="4"/>
        <v>258163</v>
      </c>
      <c r="E20" s="21">
        <f t="shared" si="0"/>
        <v>258193</v>
      </c>
      <c r="F20" s="21">
        <v>30</v>
      </c>
      <c r="G20" s="19">
        <f t="shared" si="5"/>
        <v>39.450000000000003</v>
      </c>
      <c r="H20" s="19">
        <v>15</v>
      </c>
      <c r="I20" s="19">
        <f t="shared" si="1"/>
        <v>49.89</v>
      </c>
      <c r="J20" s="19">
        <f t="shared" si="2"/>
        <v>4.5599999999999996</v>
      </c>
      <c r="K20" s="19">
        <f t="shared" si="3"/>
        <v>4.5599999999999996</v>
      </c>
      <c r="L20" s="17" t="s">
        <v>13</v>
      </c>
      <c r="M20" s="17" t="s">
        <v>13</v>
      </c>
    </row>
    <row r="21" spans="1:13" x14ac:dyDescent="0.3">
      <c r="A21" s="20">
        <v>44120</v>
      </c>
      <c r="B21" s="17">
        <v>62</v>
      </c>
      <c r="C21" s="17" t="s">
        <v>28</v>
      </c>
      <c r="D21" s="21">
        <f t="shared" si="4"/>
        <v>258193</v>
      </c>
      <c r="E21" s="21">
        <f t="shared" si="0"/>
        <v>258223</v>
      </c>
      <c r="F21" s="21">
        <v>30</v>
      </c>
      <c r="G21" s="19">
        <f t="shared" si="5"/>
        <v>49.89</v>
      </c>
      <c r="H21" s="19"/>
      <c r="I21" s="19">
        <f t="shared" si="1"/>
        <v>45.33</v>
      </c>
      <c r="J21" s="19">
        <f t="shared" si="2"/>
        <v>4.5599999999999996</v>
      </c>
      <c r="K21" s="19">
        <f t="shared" si="3"/>
        <v>4.5599999999999996</v>
      </c>
      <c r="L21" s="17" t="s">
        <v>13</v>
      </c>
      <c r="M21" s="17" t="s">
        <v>13</v>
      </c>
    </row>
    <row r="22" spans="1:13" x14ac:dyDescent="0.3">
      <c r="A22" s="20">
        <v>44123</v>
      </c>
      <c r="B22" s="17">
        <v>62</v>
      </c>
      <c r="C22" s="17" t="s">
        <v>28</v>
      </c>
      <c r="D22" s="21">
        <f t="shared" si="4"/>
        <v>258223</v>
      </c>
      <c r="E22" s="21">
        <f t="shared" si="0"/>
        <v>258253</v>
      </c>
      <c r="F22" s="21">
        <v>30</v>
      </c>
      <c r="G22" s="19">
        <f t="shared" si="5"/>
        <v>45.33</v>
      </c>
      <c r="H22" s="18"/>
      <c r="I22" s="19">
        <f t="shared" si="1"/>
        <v>40.769999999999996</v>
      </c>
      <c r="J22" s="19">
        <f t="shared" si="2"/>
        <v>4.5599999999999996</v>
      </c>
      <c r="K22" s="19">
        <f t="shared" si="3"/>
        <v>4.5599999999999996</v>
      </c>
      <c r="L22" s="17" t="s">
        <v>13</v>
      </c>
      <c r="M22" s="17" t="s">
        <v>13</v>
      </c>
    </row>
    <row r="23" spans="1:13" x14ac:dyDescent="0.3">
      <c r="A23" s="20">
        <v>44124</v>
      </c>
      <c r="B23" s="17">
        <v>62</v>
      </c>
      <c r="C23" s="17" t="s">
        <v>28</v>
      </c>
      <c r="D23" s="21">
        <f t="shared" si="4"/>
        <v>258253</v>
      </c>
      <c r="E23" s="21">
        <f t="shared" si="0"/>
        <v>258283</v>
      </c>
      <c r="F23" s="21">
        <v>30</v>
      </c>
      <c r="G23" s="19">
        <f t="shared" si="5"/>
        <v>40.769999999999996</v>
      </c>
      <c r="H23" s="18"/>
      <c r="I23" s="19">
        <f t="shared" si="1"/>
        <v>36.209999999999994</v>
      </c>
      <c r="J23" s="19">
        <f t="shared" si="2"/>
        <v>4.5599999999999996</v>
      </c>
      <c r="K23" s="19">
        <f t="shared" si="3"/>
        <v>4.5599999999999996</v>
      </c>
      <c r="L23" s="17" t="s">
        <v>13</v>
      </c>
      <c r="M23" s="17" t="s">
        <v>13</v>
      </c>
    </row>
    <row r="24" spans="1:13" x14ac:dyDescent="0.3">
      <c r="A24" s="20">
        <v>44125</v>
      </c>
      <c r="B24" s="17">
        <v>62</v>
      </c>
      <c r="C24" s="17" t="s">
        <v>28</v>
      </c>
      <c r="D24" s="21">
        <f t="shared" si="4"/>
        <v>258283</v>
      </c>
      <c r="E24" s="21">
        <f t="shared" si="0"/>
        <v>258313</v>
      </c>
      <c r="F24" s="21">
        <v>30</v>
      </c>
      <c r="G24" s="19">
        <f t="shared" si="5"/>
        <v>36.209999999999994</v>
      </c>
      <c r="H24" s="18"/>
      <c r="I24" s="19">
        <f t="shared" si="1"/>
        <v>31.649999999999995</v>
      </c>
      <c r="J24" s="19">
        <f t="shared" si="2"/>
        <v>4.5599999999999996</v>
      </c>
      <c r="K24" s="19">
        <f t="shared" si="3"/>
        <v>4.5599999999999996</v>
      </c>
      <c r="L24" s="17" t="s">
        <v>13</v>
      </c>
      <c r="M24" s="17" t="s">
        <v>13</v>
      </c>
    </row>
    <row r="25" spans="1:13" x14ac:dyDescent="0.3">
      <c r="A25" s="20">
        <v>44126</v>
      </c>
      <c r="B25" s="17">
        <v>62</v>
      </c>
      <c r="C25" s="17" t="s">
        <v>28</v>
      </c>
      <c r="D25" s="21">
        <f t="shared" si="4"/>
        <v>258313</v>
      </c>
      <c r="E25" s="21">
        <f t="shared" si="0"/>
        <v>258343</v>
      </c>
      <c r="F25" s="21">
        <v>30</v>
      </c>
      <c r="G25" s="19">
        <f t="shared" si="5"/>
        <v>31.649999999999995</v>
      </c>
      <c r="H25" s="18"/>
      <c r="I25" s="19">
        <f t="shared" si="1"/>
        <v>27.089999999999996</v>
      </c>
      <c r="J25" s="19">
        <f t="shared" si="2"/>
        <v>4.5599999999999996</v>
      </c>
      <c r="K25" s="19">
        <f t="shared" si="3"/>
        <v>4.5599999999999996</v>
      </c>
      <c r="L25" s="17" t="s">
        <v>13</v>
      </c>
      <c r="M25" s="17" t="s">
        <v>13</v>
      </c>
    </row>
    <row r="26" spans="1:13" x14ac:dyDescent="0.3">
      <c r="A26" s="20">
        <v>44131</v>
      </c>
      <c r="B26" s="17">
        <v>62</v>
      </c>
      <c r="C26" s="17" t="s">
        <v>28</v>
      </c>
      <c r="D26" s="21">
        <f t="shared" si="4"/>
        <v>258343</v>
      </c>
      <c r="E26" s="21">
        <f t="shared" si="0"/>
        <v>258373</v>
      </c>
      <c r="F26" s="21">
        <v>30</v>
      </c>
      <c r="G26" s="19">
        <f t="shared" si="5"/>
        <v>27.089999999999996</v>
      </c>
      <c r="H26" s="18"/>
      <c r="I26" s="19">
        <f t="shared" si="1"/>
        <v>22.529999999999998</v>
      </c>
      <c r="J26" s="19">
        <f t="shared" si="2"/>
        <v>4.5599999999999996</v>
      </c>
      <c r="K26" s="19">
        <f t="shared" si="3"/>
        <v>4.5599999999999996</v>
      </c>
      <c r="L26" s="17" t="s">
        <v>13</v>
      </c>
      <c r="M26" s="17" t="s">
        <v>13</v>
      </c>
    </row>
    <row r="27" spans="1:13" x14ac:dyDescent="0.3">
      <c r="A27" s="20">
        <v>44132</v>
      </c>
      <c r="B27" s="17">
        <v>62</v>
      </c>
      <c r="C27" s="17" t="s">
        <v>28</v>
      </c>
      <c r="D27" s="21">
        <f t="shared" si="4"/>
        <v>258373</v>
      </c>
      <c r="E27" s="21">
        <f t="shared" si="0"/>
        <v>258403</v>
      </c>
      <c r="F27" s="21">
        <v>30</v>
      </c>
      <c r="G27" s="19">
        <f t="shared" si="5"/>
        <v>22.529999999999998</v>
      </c>
      <c r="H27" s="18"/>
      <c r="I27" s="19">
        <f t="shared" si="1"/>
        <v>17.97</v>
      </c>
      <c r="J27" s="19">
        <f t="shared" si="2"/>
        <v>4.5599999999999996</v>
      </c>
      <c r="K27" s="19">
        <f t="shared" si="3"/>
        <v>4.5599999999999996</v>
      </c>
      <c r="L27" s="17"/>
      <c r="M27" s="17"/>
    </row>
    <row r="28" spans="1:13" x14ac:dyDescent="0.3">
      <c r="A28" s="20">
        <v>44134</v>
      </c>
      <c r="B28" s="17">
        <v>62</v>
      </c>
      <c r="C28" s="17" t="s">
        <v>28</v>
      </c>
      <c r="D28" s="21">
        <f t="shared" si="4"/>
        <v>258403</v>
      </c>
      <c r="E28" s="21">
        <f t="shared" si="0"/>
        <v>258433</v>
      </c>
      <c r="F28" s="21">
        <v>30</v>
      </c>
      <c r="G28" s="19">
        <f t="shared" si="5"/>
        <v>17.97</v>
      </c>
      <c r="H28" s="18"/>
      <c r="I28" s="19">
        <f t="shared" si="1"/>
        <v>13.41</v>
      </c>
      <c r="J28" s="19">
        <f t="shared" si="2"/>
        <v>4.5599999999999996</v>
      </c>
      <c r="K28" s="19">
        <f t="shared" si="3"/>
        <v>4.5599999999999996</v>
      </c>
      <c r="L28" s="17"/>
      <c r="M28" s="17"/>
    </row>
    <row r="29" spans="1:13" x14ac:dyDescent="0.3">
      <c r="A29" s="22" t="s">
        <v>30</v>
      </c>
      <c r="B29" s="23"/>
      <c r="C29" s="24"/>
      <c r="D29" s="14" t="s">
        <v>13</v>
      </c>
      <c r="E29" s="14" t="s">
        <v>13</v>
      </c>
      <c r="F29" s="6">
        <f>SUM(F12:F28)</f>
        <v>485</v>
      </c>
      <c r="G29" s="7" t="s">
        <v>13</v>
      </c>
      <c r="H29" s="8">
        <f>SUM(H12:H28)</f>
        <v>55</v>
      </c>
      <c r="I29" s="7" t="s">
        <v>13</v>
      </c>
      <c r="J29" s="8">
        <f>SUM(J12:J28)</f>
        <v>73.720000000000013</v>
      </c>
      <c r="K29" s="8">
        <f t="shared" ref="K29" si="6">J29</f>
        <v>73.720000000000013</v>
      </c>
      <c r="L29" s="17" t="s">
        <v>13</v>
      </c>
      <c r="M29" s="17" t="s">
        <v>13</v>
      </c>
    </row>
    <row r="30" spans="1:13" ht="15.6" x14ac:dyDescent="0.3">
      <c r="A30" s="3"/>
      <c r="B30" s="3"/>
      <c r="C30" s="3"/>
      <c r="D30" s="3"/>
      <c r="E30" s="3"/>
      <c r="F30" s="4"/>
      <c r="G30" s="5"/>
      <c r="H30" s="4"/>
      <c r="I30" s="5"/>
      <c r="J30" s="4"/>
      <c r="K30" s="4"/>
      <c r="L30" s="5"/>
      <c r="M30" s="5"/>
    </row>
    <row r="31" spans="1:13" ht="15.6" x14ac:dyDescent="0.3">
      <c r="A31" s="3"/>
      <c r="B31" s="3"/>
      <c r="C31" s="3" t="s">
        <v>23</v>
      </c>
      <c r="D31" s="3"/>
      <c r="E31" s="9" t="s">
        <v>25</v>
      </c>
      <c r="F31" s="4"/>
      <c r="G31" s="5"/>
      <c r="H31" s="11" t="s">
        <v>26</v>
      </c>
      <c r="I31" s="5"/>
      <c r="J31" s="4"/>
      <c r="K31" s="4"/>
      <c r="L31" s="5"/>
      <c r="M31" s="5"/>
    </row>
    <row r="32" spans="1:13" ht="15.6" x14ac:dyDescent="0.3">
      <c r="A32" s="3"/>
      <c r="B32" s="3"/>
      <c r="C32" s="3"/>
      <c r="D32" s="3"/>
      <c r="E32" s="10"/>
      <c r="F32" s="4"/>
      <c r="G32" s="5"/>
      <c r="H32" s="12" t="s">
        <v>27</v>
      </c>
      <c r="I32" s="5"/>
      <c r="J32" s="4"/>
      <c r="K32" s="4"/>
      <c r="L32" s="5"/>
      <c r="M32" s="5"/>
    </row>
    <row r="33" spans="1:13" ht="15.6" x14ac:dyDescent="0.3">
      <c r="A33" s="3"/>
      <c r="B33" s="3"/>
      <c r="C33" s="3" t="s">
        <v>24</v>
      </c>
      <c r="D33" s="3"/>
      <c r="E33" s="9" t="s">
        <v>32</v>
      </c>
      <c r="F33" s="4"/>
      <c r="G33" s="5"/>
      <c r="H33" s="11" t="s">
        <v>33</v>
      </c>
      <c r="I33" s="5"/>
      <c r="J33" s="4"/>
      <c r="K33" s="4"/>
      <c r="L33" s="5"/>
      <c r="M33" s="5"/>
    </row>
    <row r="34" spans="1:13" ht="15.6" x14ac:dyDescent="0.3">
      <c r="A34" s="3"/>
      <c r="B34" s="3"/>
      <c r="C34" s="3"/>
      <c r="D34" s="3"/>
      <c r="E34" s="10"/>
      <c r="F34" s="4"/>
      <c r="G34" s="5"/>
      <c r="H34" s="12" t="s">
        <v>27</v>
      </c>
      <c r="I34" s="5"/>
      <c r="J34" s="4"/>
      <c r="K34" s="4"/>
      <c r="L34" s="5"/>
      <c r="M34" s="5"/>
    </row>
    <row r="35" spans="1:13" x14ac:dyDescent="0.3">
      <c r="A35" s="2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3">
      <c r="A37" s="26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x14ac:dyDescent="0.3">
      <c r="A38" s="26" t="s">
        <v>17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</sheetData>
  <mergeCells count="20">
    <mergeCell ref="A1:D1"/>
    <mergeCell ref="A3:M3"/>
    <mergeCell ref="A4:M4"/>
    <mergeCell ref="A5:M5"/>
    <mergeCell ref="A6:M6"/>
    <mergeCell ref="A29:C29"/>
    <mergeCell ref="A35:M35"/>
    <mergeCell ref="A37:M37"/>
    <mergeCell ref="A38:M38"/>
    <mergeCell ref="A7:M7"/>
    <mergeCell ref="A9:A10"/>
    <mergeCell ref="B9:B10"/>
    <mergeCell ref="C9:C10"/>
    <mergeCell ref="D9:E9"/>
    <mergeCell ref="F9:F10"/>
    <mergeCell ref="G9:G10"/>
    <mergeCell ref="H9:H10"/>
    <mergeCell ref="I9:I10"/>
    <mergeCell ref="J9:K9"/>
    <mergeCell ref="L9:M9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LepTop</dc:creator>
  <cp:lastModifiedBy>Пользователь</cp:lastModifiedBy>
  <cp:lastPrinted>2019-01-15T19:05:36Z</cp:lastPrinted>
  <dcterms:created xsi:type="dcterms:W3CDTF">2016-03-28T14:39:32Z</dcterms:created>
  <dcterms:modified xsi:type="dcterms:W3CDTF">2020-11-09T12:21:45Z</dcterms:modified>
</cp:coreProperties>
</file>