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380" tabRatio="923" firstSheet="1" activeTab="4"/>
  </bookViews>
  <sheets>
    <sheet name="ТРЕН.ЗАЛ" sheetId="1" r:id="rId1"/>
    <sheet name="БАССЕЙН" sheetId="2" r:id="rId2"/>
    <sheet name="ФИТНЕС" sheetId="3" r:id="rId3"/>
    <sheet name="ДРУГИЕ" sheetId="4" r:id="rId4"/>
    <sheet name="Лечебный массаж " sheetId="5" r:id="rId5"/>
    <sheet name="Массаж др.виды" sheetId="6" r:id="rId6"/>
    <sheet name="Детский массаж" sheetId="7" r:id="rId7"/>
    <sheet name="Кедровая бочка" sheetId="8" r:id="rId8"/>
    <sheet name="Физиолечение" sheetId="9" r:id="rId9"/>
    <sheet name="Солярий" sheetId="10" r:id="rId10"/>
    <sheet name="Косметические 100%" sheetId="11" r:id="rId11"/>
  </sheets>
  <definedNames>
    <definedName name="_xlnm.Print_Titles" localSheetId="4">'Лечебный массаж '!$10:$10</definedName>
    <definedName name="_xlnm.Print_Area" localSheetId="1">'БАССЕЙН'!$A$1:$F$39</definedName>
    <definedName name="_xlnm.Print_Area" localSheetId="6">'Детский массаж'!$A$1:$F$33</definedName>
    <definedName name="_xlnm.Print_Area" localSheetId="3">'ДРУГИЕ'!$A$1:$F$41</definedName>
    <definedName name="_xlnm.Print_Area" localSheetId="7">'Кедровая бочка'!$A$1:$F$21</definedName>
    <definedName name="_xlnm.Print_Area" localSheetId="10">'Косметические 100%'!$A$1:$F$44</definedName>
    <definedName name="_xlnm.Print_Area" localSheetId="4">'Лечебный массаж '!$A$1:$D$39</definedName>
    <definedName name="_xlnm.Print_Area" localSheetId="5">'Массаж др.виды'!$A$1:$F$36</definedName>
    <definedName name="_xlnm.Print_Area" localSheetId="9">'Солярий'!$A$1:$F$22</definedName>
    <definedName name="_xlnm.Print_Area" localSheetId="0">'ТРЕН.ЗАЛ'!$A$1:$F$41</definedName>
    <definedName name="_xlnm.Print_Area" localSheetId="8">'Физиолечение'!$A$1:$F$22</definedName>
    <definedName name="_xlnm.Print_Area" localSheetId="2">'ФИТНЕС'!$A$1:$F$28</definedName>
  </definedNames>
  <calcPr fullCalcOnLoad="1"/>
</workbook>
</file>

<file path=xl/sharedStrings.xml><?xml version="1.0" encoding="utf-8"?>
<sst xmlns="http://schemas.openxmlformats.org/spreadsheetml/2006/main" count="479" uniqueCount="236">
  <si>
    <t>№ п/п</t>
  </si>
  <si>
    <t>Единица измерения</t>
  </si>
  <si>
    <t>Наименование  услуг</t>
  </si>
  <si>
    <t>1.1.</t>
  </si>
  <si>
    <t>Массаж головы (лобно-височной и затылочно-теменной области)</t>
  </si>
  <si>
    <t>процедура</t>
  </si>
  <si>
    <t>1.2.</t>
  </si>
  <si>
    <t>Массаж лица (лобной, окологлазничной, верхне и нижнечелюстной области)</t>
  </si>
  <si>
    <t>1.3.</t>
  </si>
  <si>
    <t>Массаж шеи</t>
  </si>
  <si>
    <t>1.4.</t>
  </si>
  <si>
    <t xml:space="preserve">Массаж воротниковой зоны (задней поверхности шеи, спины  до уровня IV грудного позвонка,передней поверхности грудной клетки до II ребра) </t>
  </si>
  <si>
    <t>1.5.</t>
  </si>
  <si>
    <t>Массаж верхней конечности</t>
  </si>
  <si>
    <t>1.6.</t>
  </si>
  <si>
    <t>Массаж верхней конечности, надплечья и области  лопатки</t>
  </si>
  <si>
    <t>1.7.</t>
  </si>
  <si>
    <t>Массаж плечевого сустава (верхней трети плеча, области плечевого 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</si>
  <si>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</si>
  <si>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</si>
  <si>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</si>
  <si>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</si>
  <si>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</si>
  <si>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</si>
  <si>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</si>
  <si>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VII шейного до I поясничного позвонка)</t>
  </si>
  <si>
    <t>1.12.</t>
  </si>
  <si>
    <t>Массаж спины (от VII шейного до I поясничного позвонка и от левой до правой средней аксиллярной линии; у детей-включая  пояснично-кресцовую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</si>
  <si>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</si>
  <si>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</si>
  <si>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</si>
  <si>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I поясничного 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</si>
  <si>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</si>
  <si>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</si>
  <si>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</si>
  <si>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VII шейного позвонка до крестца и от левой  до правой средней аксиллярной линии)</t>
  </si>
  <si>
    <t>1.17.</t>
  </si>
  <si>
    <t>Массаж шейно-грудного отдела позвоночника(области задней поверхности шеи и области спины до I поясничного позвонка от левой до правой задней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</si>
  <si>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</si>
  <si>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</si>
  <si>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</si>
  <si>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</si>
  <si>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</si>
  <si>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</si>
  <si>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</si>
  <si>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голени,бедра,ягодичной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</si>
  <si>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</si>
  <si>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</si>
  <si>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</si>
  <si>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 коленного сустава и нижней трети бедра)</t>
  </si>
  <si>
    <t>1.24.</t>
  </si>
  <si>
    <t>Массаж голеностопного сустава (проксимального отдела  стопы, области голеностопного сустава и нижней трети голени)</t>
  </si>
  <si>
    <t>1.25.</t>
  </si>
  <si>
    <t>Массаж стопы и голени</t>
  </si>
  <si>
    <t>Депиляция</t>
  </si>
  <si>
    <t>Уход за кожей лица, шеи и декольте</t>
  </si>
  <si>
    <t>Стоимость 1 минуты</t>
  </si>
  <si>
    <t>Абонемент 30 мин.</t>
  </si>
  <si>
    <t>Абонемент 60 мин.</t>
  </si>
  <si>
    <t>Абонемент 90 мин.</t>
  </si>
  <si>
    <t>мин.</t>
  </si>
  <si>
    <t>абонемент</t>
  </si>
  <si>
    <t>Ед. изм.</t>
  </si>
  <si>
    <t>SPA-ПРОГРАММЫ (процедуры обертывания)</t>
  </si>
  <si>
    <t>Абонемент 40 мин.</t>
  </si>
  <si>
    <t>Абонемент 80 мин.</t>
  </si>
  <si>
    <t>Наименование услуги</t>
  </si>
  <si>
    <t>1 процедура</t>
  </si>
  <si>
    <t>Лимфодренаж</t>
  </si>
  <si>
    <t>Сухая углекислая ванна "Реабокс"</t>
  </si>
  <si>
    <t>Прессотерапия</t>
  </si>
  <si>
    <t>Бальнеотерапия</t>
  </si>
  <si>
    <t>За единицу принят академический час (45 мин).</t>
  </si>
  <si>
    <t>2 часа</t>
  </si>
  <si>
    <t>0,5 часа</t>
  </si>
  <si>
    <t>Единица
измерения</t>
  </si>
  <si>
    <t>Цена без НДС, руб.</t>
  </si>
  <si>
    <t>НДС, руб.</t>
  </si>
  <si>
    <t>Тариф без НДС, руб.</t>
  </si>
  <si>
    <t>РУП "Витебскэнерго"</t>
  </si>
  <si>
    <t xml:space="preserve">к приказу директора филиала ЦФОР </t>
  </si>
  <si>
    <t>1 час</t>
  </si>
  <si>
    <t>Волосолечение дарсонвализацией</t>
  </si>
  <si>
    <t>Дарсонвализация</t>
  </si>
  <si>
    <t>ТРЕНАЖЕРНЫЙ ЗАЛ</t>
  </si>
  <si>
    <t>БАССЕЙН</t>
  </si>
  <si>
    <t>ФИТНЕС И АЭРОБИКА</t>
  </si>
  <si>
    <t>разовое посещение</t>
  </si>
  <si>
    <t>Ед.изм.</t>
  </si>
  <si>
    <t>За единицу измерения принят академический час (45 мин).</t>
  </si>
  <si>
    <t>ДРУГИЕ УСЛУГИ</t>
  </si>
  <si>
    <t>Программа "себум-регуляция"</t>
  </si>
  <si>
    <t xml:space="preserve">Разглаживание морщин </t>
  </si>
  <si>
    <t xml:space="preserve">Гигиеническая чистка лица </t>
  </si>
  <si>
    <t>Обертывание (шоколадное, смусси, виноградное) с использованием термоодеяла</t>
  </si>
  <si>
    <t xml:space="preserve">Депиляция ног </t>
  </si>
  <si>
    <t xml:space="preserve">Депиляция бикини (классич.) </t>
  </si>
  <si>
    <t>Депиляция бикини (глуб.)</t>
  </si>
  <si>
    <t xml:space="preserve">Депиляция подмыш. впадины </t>
  </si>
  <si>
    <t>Депиляция лицо (одна область)</t>
  </si>
  <si>
    <t>Депиляция бедро или голень</t>
  </si>
  <si>
    <t>Депиляция плечо или предплечье</t>
  </si>
  <si>
    <t>Депиляция рук</t>
  </si>
  <si>
    <t xml:space="preserve">Лифтинг и упругость (с использованием водорослей) </t>
  </si>
  <si>
    <t>Гигиенический (косметический) массаж лица</t>
  </si>
  <si>
    <t xml:space="preserve">Антицеллютная программа </t>
  </si>
  <si>
    <t xml:space="preserve">Экспрес-уход </t>
  </si>
  <si>
    <t xml:space="preserve">Процедура по кедровой бочке </t>
  </si>
  <si>
    <t xml:space="preserve">Программа "питание и восстановление" (с кремовой маской ) </t>
  </si>
  <si>
    <t xml:space="preserve">Программа "увлажнение и тонизация" (с альгинатной маской ) </t>
  </si>
  <si>
    <t xml:space="preserve">Программа "увлажнение и тонизация" (с кремовой маской ) </t>
  </si>
  <si>
    <t>ТАРИФ, руб.</t>
  </si>
  <si>
    <t>аб-т на 8 занятий</t>
  </si>
  <si>
    <t>аб-т на 12 занятий</t>
  </si>
  <si>
    <t>аб-т на 4 занятия</t>
  </si>
  <si>
    <t>аб-т на 6 занятий</t>
  </si>
  <si>
    <t>Услуги плавательного БАССЕЙНА с гидромассажем</t>
  </si>
  <si>
    <t>АКВААЭРОБИКА</t>
  </si>
  <si>
    <t>Услуги плавательного БАССЕЙНА 
(для детей до 14 лет)</t>
  </si>
  <si>
    <t>Обучение плаванию в группе (для детей)</t>
  </si>
  <si>
    <t>Обучение плаванию в группе (для взрослых)</t>
  </si>
  <si>
    <t>ПЕРСОНАЛЬНОЕ обучению плаванию</t>
  </si>
  <si>
    <t>Предоставление плавательного  бассейна (взрослые)</t>
  </si>
  <si>
    <t>Предоставление плавательного  бассейна (дети)</t>
  </si>
  <si>
    <t>разовое занятие</t>
  </si>
  <si>
    <t>аб-т на 9 занятий</t>
  </si>
  <si>
    <t>НАСТОЛЬНЫЙ ТЕННИС</t>
  </si>
  <si>
    <t>БИЛЬЯРД</t>
  </si>
  <si>
    <t>ТЕННИС БОЛЬШОЙ
(взрослые и детские группы)</t>
  </si>
  <si>
    <t>ПРЕДОСТАВЛЕНИЕ АКТОВОГО ЗАЛА</t>
  </si>
  <si>
    <t>ПОЛЬЗОВАНИЕ ФЕНОМ</t>
  </si>
  <si>
    <t>15 минут</t>
  </si>
  <si>
    <t>ПРЕДОСТАВЛЕНИЕ СПОРТЗАЛА</t>
  </si>
  <si>
    <t>Парафиновое обертывание кистей рук</t>
  </si>
  <si>
    <t>Парафиновое обертывание стоп ног</t>
  </si>
  <si>
    <t>общая стоимость в т.ч.:</t>
  </si>
  <si>
    <t>обед</t>
  </si>
  <si>
    <t xml:space="preserve"> занатия в спортзале и бассейне с тренером</t>
  </si>
  <si>
    <t>Н.В.Донова</t>
  </si>
  <si>
    <t>Тариф*, руб.</t>
  </si>
  <si>
    <t>*цены с учетом налогов в соответствии с законодательством</t>
  </si>
  <si>
    <t>Семейный ( 20 занятий )**</t>
  </si>
  <si>
    <t>**- услуга оказывается в летний период, стоимость услуги указана на 1 ребёнка (группа от 10 человек)</t>
  </si>
  <si>
    <t>Услуга САУНЫ на 1 человека**</t>
  </si>
  <si>
    <t>Отпускные тарифы для физических лиц на оказание оздоровительных услуг в ФОК филиалом ЦФОР РУП "Витебскэнерго"</t>
  </si>
  <si>
    <t>Отпускные тарифы для физических лиц на оказание косметических услуг в ФОК филиалом ЦФОР РУП "Витебскэнерго"</t>
  </si>
  <si>
    <t>Отпускные тарифы для физических лиц на оказание услуг по массажу в ФОК филиалом ЦФОР РУП "Витебскэнерго"</t>
  </si>
  <si>
    <t>Отпускные тарифы для физических лиц на оказание услуг солярия в ФОК филиалом ЦФОР РУП "Витебскэнерго"</t>
  </si>
  <si>
    <t>Отпускные тарифы для физических лиц на оказание услуг фитнеса и аэробики в ФОК филиалом ЦФОР РУП "Витебскэнерго"</t>
  </si>
  <si>
    <t>Разовое групповое занятие</t>
  </si>
  <si>
    <t>Стоун-массаж (тела)</t>
  </si>
  <si>
    <t>Стоун-массаж (спины)</t>
  </si>
  <si>
    <t>Приложение 1-2</t>
  </si>
  <si>
    <t>Приложение 1-1</t>
  </si>
  <si>
    <t>Приложение 1-3</t>
  </si>
  <si>
    <t>Приложение 1-4</t>
  </si>
  <si>
    <t>Расчет стоимости абонемента производится исходя из количества посещений согласно графика работы ФОКа</t>
  </si>
  <si>
    <t>Приложение 4</t>
  </si>
  <si>
    <t>Приложение 6</t>
  </si>
  <si>
    <t>Приложение 7</t>
  </si>
  <si>
    <t>КРОСС-ТРЕНИНГ</t>
  </si>
  <si>
    <t>абонемент
на 5 процедур</t>
  </si>
  <si>
    <t>абонемент
на 10 процедур</t>
  </si>
  <si>
    <t>абонемент
на 15 процедур</t>
  </si>
  <si>
    <t>Услуга массажного кресла</t>
  </si>
  <si>
    <t>Организация детского досуга
(в летний период)</t>
  </si>
  <si>
    <t xml:space="preserve">Ведущий экономист                                                                                          </t>
  </si>
  <si>
    <t>Ведущий экономист</t>
  </si>
  <si>
    <t>Оздоровительный массаж (тела) 60 мин.</t>
  </si>
  <si>
    <t>Оздоровительный массаж (спины) 30 мин.</t>
  </si>
  <si>
    <t>Массаж (лица, шеи, головы) 40 мин.</t>
  </si>
  <si>
    <t>Тейпирование лица (лоб)</t>
  </si>
  <si>
    <t>Тейпирование лица (коррекция овала лица)</t>
  </si>
  <si>
    <t>Тейпирование лица (коррекция подбородка)</t>
  </si>
  <si>
    <t>Тейпирование лица (носогубные складки)</t>
  </si>
  <si>
    <t>Плоскостопие (35 мин.)</t>
  </si>
  <si>
    <t>Сколиоз - дети до 10 лет (35 мин.)</t>
  </si>
  <si>
    <t>Сколиоз - дети старше 10 лет (40 мин.)</t>
  </si>
  <si>
    <t>Общий массаж + пассивные и рефлекторные упражнения - дети от 0 до 3 месяцев (35 мин.)</t>
  </si>
  <si>
    <t>Общий массаж + пассивные и рефлекторные упражнения - дети от 12 до 16 лет (45 мин.)</t>
  </si>
  <si>
    <t>Массаж при ДЦП -руки и плече-лопаточная зона (25 мин.)</t>
  </si>
  <si>
    <t>Логопедический массаж (40 мин.)</t>
  </si>
  <si>
    <t>Массаж при заикании - лицо, шейно-воротниковая зона и волосистая часть головы (25 мин.)</t>
  </si>
  <si>
    <t>Массаж "Коррекция фигуры" 30 мин.</t>
  </si>
  <si>
    <t>Массаж "Коррекция фигуры" 45 мин.</t>
  </si>
  <si>
    <t>Массаж "Коррекция фигуры" 60 мин.</t>
  </si>
  <si>
    <t>Приложение 3</t>
  </si>
  <si>
    <t>Приложение 2</t>
  </si>
  <si>
    <t>Тейпирование лица
(параорбитальная область)</t>
  </si>
  <si>
    <t>Тейпирование тела (один сустав)</t>
  </si>
  <si>
    <t>Тейпирование тела (шейно-воротниковая зона)</t>
  </si>
  <si>
    <t>Тейпирование тела (спина)</t>
  </si>
  <si>
    <t>Тейпирование тела (портняжная мышца)</t>
  </si>
  <si>
    <t>Тейпирование тела (одина зона)</t>
  </si>
  <si>
    <t xml:space="preserve">Ведущий экономист                                                                                           </t>
  </si>
  <si>
    <t xml:space="preserve">Ведущий экономист                                                                                              </t>
  </si>
  <si>
    <t xml:space="preserve">Ведущий экономист                                                                                            </t>
  </si>
  <si>
    <t>без НДС, руб. п.1.2.2 ст.118 НК РБ</t>
  </si>
  <si>
    <t>Приложение 11</t>
  </si>
  <si>
    <t>Скульптурирующий массаж лица</t>
  </si>
  <si>
    <t>Н.В. Донова</t>
  </si>
  <si>
    <t>аб-т на 4 часа</t>
  </si>
  <si>
    <t>аб-т на 8 часов</t>
  </si>
  <si>
    <t>аб-т на 12 часов</t>
  </si>
  <si>
    <t>Массаж для беременных 60 мин.</t>
  </si>
  <si>
    <t>Групповые занятия для пенсионеров**</t>
  </si>
  <si>
    <t>* цены с учетом налогов в соответствии с законодательством</t>
  </si>
  <si>
    <t>** -  стоимость услуги указана на 1 человека (группа от 10 человек)</t>
  </si>
  <si>
    <t>Отпускные тарифы для физических лиц на оказание услуг тренажерного зала
в ФОК филиалом ЦФОР РУП "Витебскэнерго"</t>
  </si>
  <si>
    <t>Отпускные тарифы для физических лиц на оказание услуг бассейна
в ФОК филиалом ЦФОР РУП "Витебскэнерго"</t>
  </si>
  <si>
    <t>Отпускные тарифы для физических лиц на оказание услуг
в ФОК филиалом ЦФОР РУП "Витебскэнерго"</t>
  </si>
  <si>
    <t>Отпускные тарифы для физических лиц на оказание услуги по кедровой бочке в ФОК филиалом ЦФОР РУП "Витебскэнерго"</t>
  </si>
  <si>
    <t>№
п/п</t>
  </si>
  <si>
    <t xml:space="preserve">Программа "питание и восстановление"
(с альгинатной маской ) </t>
  </si>
  <si>
    <t xml:space="preserve">ПЕРСОНАЛЬНЫЕ
занятия с тренером </t>
  </si>
  <si>
    <t>Персональные СПЛИТ
занятия (группа 2 чел.) с тренером
(цена на 1 чел.)</t>
  </si>
  <si>
    <t>ГРУППОВЫЕ
занятия с тренером
(группа до 5 чел.)</t>
  </si>
  <si>
    <t>Услуги тренажерного зала
без тренера</t>
  </si>
  <si>
    <r>
      <t xml:space="preserve">РАЗЛИЧНЫЕ НАПРАВЛЕНИЯ ФИТНЕССА
</t>
    </r>
    <r>
      <rPr>
        <sz val="14"/>
        <rFont val="Times New Roman"/>
        <family val="1"/>
      </rPr>
      <t>(АЭРОБИКА FIT ENERGY,
HIIT (круговые, интервальные тренировки),
ФИТНЕС-ЙОГА, СТРЕТЧИНГ, FITNESS-MIX, ПИЛАТЕС+РАСТЯЖКА)</t>
    </r>
  </si>
  <si>
    <t>Приложение 5-1</t>
  </si>
  <si>
    <t>* цены с учетом налогов в соответствии с законодательством.</t>
  </si>
  <si>
    <t>** по данному абонементу одновременно тренажерный зал могут посещать несколько человек. Суммарное количество занятий за месяц - 20</t>
  </si>
  <si>
    <t>**- услуга сауны оказывается при наборе группы не менее 6 человек</t>
  </si>
  <si>
    <t>*Согласно подпункту 1.2 пункта 1 статьи 118 НК "Об освобождении от налога на добавленную  стоимость оборотов по реализации отдельных медицинских услуг" тарифы на медицинские  услуги  включены в прейскурант без НДС.
В тарифах настоящего прейскуранта не учтена стоимость используемых материалов, которые оплачиваются заказчиками дополнительно в установленном законодательном  порядке.</t>
  </si>
  <si>
    <t>Отпускные тарифы для физических лиц на оказание услуг по медицинскому массажу
в ФОК филиалом ЦФОР РУП "Витебскэнерго"</t>
  </si>
  <si>
    <t>Отпускные тарифы для физических лиц на оказание услуг 
по детскому медицинскому массажу
в ФОК филиалом ЦФОР РУП "Витебскэнерго"</t>
  </si>
  <si>
    <t>Вводится в действие с 01 февраля 2024</t>
  </si>
  <si>
    <t>№ 15 от 26.01.2024</t>
  </si>
  <si>
    <t>Общий массаж + пассивные и рефлекторные упражнения - дети от 4 месяцев до 12 лет (40 мин.)</t>
  </si>
  <si>
    <t>Массаж верхних конечностей и плече-лопаточной зоны
(20 мин.)</t>
  </si>
  <si>
    <t>Массаж пояснично-крестцовой зоны и нижних конечностей (30 мин.)</t>
  </si>
  <si>
    <t>Общий массаж при ДЦП - дети до 7 лет (40 мин.)</t>
  </si>
  <si>
    <t>Общий массаж при ДЦП - дети от 8 до 12 лет (45 мин.)</t>
  </si>
  <si>
    <t>Общий массаж при ДЦП - дети старше 13 лет (60 мин.)</t>
  </si>
  <si>
    <t>Массаж при ДЦП - ноги и пояснично-крестцовая зона
(45 мин.)</t>
  </si>
  <si>
    <t>Массаж шейно-воротниковой зоны - дети до 15 лет
(15 мин.)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</si>
</sst>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_р_._-;\-* #,##0_р_._-;_-* &quot;-&quot;??_р_._-;_-@_-"/>
    <numFmt numFmtId="182" formatCode="_-* #,##0.00[$р.-419]_-;\-* #,##0.00[$р.-419]_-;_-* &quot;-&quot;??[$р.-419]_-;_-@_-"/>
    <numFmt numFmtId="183" formatCode="#,##0.00_р_."/>
    <numFmt numFmtId="184" formatCode="#,##0.00_ ;\-#,##0.00\ "/>
    <numFmt numFmtId="185" formatCode="#,##0.0"/>
    <numFmt numFmtId="186" formatCode="0.0000"/>
    <numFmt numFmtId="187" formatCode="0.000"/>
    <numFmt numFmtId="188" formatCode="[$-FC19]d\ mmmm\ yyyy\ &quot;г.&quot;"/>
    <numFmt numFmtId="189" formatCode="0.0%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name val="Arial Cyr"/>
      <family val="0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i/>
      <sz val="12"/>
      <color indexed="10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6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i/>
      <sz val="16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5" fillId="0" borderId="0" xfId="56" applyFont="1">
      <alignment/>
      <protection/>
    </xf>
    <xf numFmtId="3" fontId="25" fillId="0" borderId="0" xfId="56" applyNumberFormat="1" applyFont="1" applyBorder="1">
      <alignment/>
      <protection/>
    </xf>
    <xf numFmtId="3" fontId="25" fillId="0" borderId="0" xfId="56" applyNumberFormat="1" applyFont="1" applyBorder="1" applyAlignment="1">
      <alignment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1" fontId="21" fillId="0" borderId="0" xfId="56" applyNumberFormat="1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7" fillId="24" borderId="10" xfId="56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vertical="center" wrapText="1"/>
    </xf>
    <xf numFmtId="3" fontId="21" fillId="0" borderId="0" xfId="56" applyNumberFormat="1" applyFont="1" applyBorder="1" applyAlignment="1">
      <alignment horizontal="left" indent="3"/>
      <protection/>
    </xf>
    <xf numFmtId="0" fontId="29" fillId="0" borderId="0" xfId="59" applyFont="1" applyAlignment="1">
      <alignment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2" fillId="0" borderId="0" xfId="56" applyFont="1" applyAlignment="1">
      <alignment horizontal="left"/>
      <protection/>
    </xf>
    <xf numFmtId="14" fontId="27" fillId="0" borderId="0" xfId="56" applyNumberFormat="1" applyFont="1" applyBorder="1" applyAlignment="1">
      <alignment vertical="center"/>
      <protection/>
    </xf>
    <xf numFmtId="0" fontId="27" fillId="0" borderId="0" xfId="58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49" fontId="27" fillId="0" borderId="0" xfId="56" applyNumberFormat="1" applyFont="1" applyBorder="1" applyAlignment="1">
      <alignment/>
      <protection/>
    </xf>
    <xf numFmtId="0" fontId="27" fillId="0" borderId="0" xfId="56" applyFont="1">
      <alignment/>
      <protection/>
    </xf>
    <xf numFmtId="0" fontId="34" fillId="0" borderId="0" xfId="55" applyFont="1" applyAlignment="1">
      <alignment/>
      <protection/>
    </xf>
    <xf numFmtId="0" fontId="27" fillId="0" borderId="0" xfId="58" applyFont="1" applyBorder="1" applyAlignment="1">
      <alignment horizontal="center" wrapText="1"/>
      <protection/>
    </xf>
    <xf numFmtId="0" fontId="0" fillId="0" borderId="0" xfId="54" applyAlignment="1">
      <alignment/>
      <protection/>
    </xf>
    <xf numFmtId="0" fontId="27" fillId="25" borderId="11" xfId="0" applyFont="1" applyFill="1" applyBorder="1" applyAlignment="1">
      <alignment vertical="center" wrapText="1"/>
    </xf>
    <xf numFmtId="0" fontId="27" fillId="0" borderId="10" xfId="56" applyFont="1" applyBorder="1" applyAlignment="1">
      <alignment vertical="center" wrapText="1"/>
      <protection/>
    </xf>
    <xf numFmtId="0" fontId="27" fillId="25" borderId="10" xfId="56" applyFont="1" applyFill="1" applyBorder="1" applyAlignment="1">
      <alignment vertical="center" wrapText="1"/>
      <protection/>
    </xf>
    <xf numFmtId="0" fontId="29" fillId="25" borderId="10" xfId="59" applyFont="1" applyFill="1" applyBorder="1" applyAlignment="1">
      <alignment horizontal="center" vertical="center"/>
      <protection/>
    </xf>
    <xf numFmtId="0" fontId="27" fillId="25" borderId="10" xfId="54" applyFont="1" applyFill="1" applyBorder="1" applyAlignment="1" applyProtection="1">
      <alignment horizontal="left" vertical="center" wrapText="1"/>
      <protection locked="0"/>
    </xf>
    <xf numFmtId="0" fontId="21" fillId="25" borderId="10" xfId="59" applyFont="1" applyFill="1" applyBorder="1" applyAlignment="1">
      <alignment horizontal="center" vertical="center"/>
      <protection/>
    </xf>
    <xf numFmtId="0" fontId="42" fillId="0" borderId="0" xfId="55" applyFont="1" applyAlignment="1">
      <alignment vertical="center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2" fillId="0" borderId="0" xfId="55" applyFont="1" applyAlignment="1">
      <alignment/>
      <protection/>
    </xf>
    <xf numFmtId="1" fontId="25" fillId="25" borderId="10" xfId="56" applyNumberFormat="1" applyFont="1" applyFill="1" applyBorder="1" applyAlignment="1">
      <alignment horizontal="center" vertical="center" wrapText="1"/>
      <protection/>
    </xf>
    <xf numFmtId="1" fontId="25" fillId="25" borderId="10" xfId="56" applyNumberFormat="1" applyFont="1" applyFill="1" applyBorder="1" applyAlignment="1">
      <alignment horizontal="center" vertical="center"/>
      <protection/>
    </xf>
    <xf numFmtId="0" fontId="34" fillId="0" borderId="0" xfId="55" applyFont="1" applyBorder="1" applyAlignment="1">
      <alignment vertical="center"/>
      <protection/>
    </xf>
    <xf numFmtId="0" fontId="27" fillId="0" borderId="0" xfId="56" applyFont="1" applyAlignment="1">
      <alignment horizontal="center"/>
      <protection/>
    </xf>
    <xf numFmtId="0" fontId="25" fillId="25" borderId="10" xfId="56" applyFont="1" applyFill="1" applyBorder="1" applyAlignment="1">
      <alignment vertical="center" wrapText="1"/>
      <protection/>
    </xf>
    <xf numFmtId="0" fontId="25" fillId="25" borderId="10" xfId="56" applyFont="1" applyFill="1" applyBorder="1" applyAlignment="1">
      <alignment vertical="center"/>
      <protection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5" borderId="10" xfId="59" applyNumberFormat="1" applyFont="1" applyFill="1" applyBorder="1" applyAlignment="1">
      <alignment horizontal="center" vertical="center"/>
      <protection/>
    </xf>
    <xf numFmtId="183" fontId="27" fillId="0" borderId="10" xfId="43" applyNumberFormat="1" applyFont="1" applyBorder="1" applyAlignment="1">
      <alignment horizontal="center" vertical="center"/>
    </xf>
    <xf numFmtId="0" fontId="44" fillId="0" borderId="0" xfId="55" applyFont="1" applyAlignment="1">
      <alignment/>
      <protection/>
    </xf>
    <xf numFmtId="0" fontId="32" fillId="0" borderId="0" xfId="58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27" fillId="0" borderId="0" xfId="54" applyFont="1" applyBorder="1">
      <alignment/>
      <protection/>
    </xf>
    <xf numFmtId="0" fontId="21" fillId="0" borderId="0" xfId="58" applyFont="1" applyBorder="1" applyAlignment="1">
      <alignment horizontal="center" wrapText="1"/>
      <protection/>
    </xf>
    <xf numFmtId="0" fontId="32" fillId="0" borderId="0" xfId="56" applyFont="1">
      <alignment/>
      <protection/>
    </xf>
    <xf numFmtId="0" fontId="27" fillId="25" borderId="10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34" fillId="0" borderId="0" xfId="55" applyFont="1" applyAlignment="1">
      <alignment vertical="center"/>
      <protection/>
    </xf>
    <xf numFmtId="183" fontId="21" fillId="25" borderId="10" xfId="45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 wrapText="1"/>
    </xf>
    <xf numFmtId="0" fontId="21" fillId="0" borderId="10" xfId="56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3" fillId="0" borderId="0" xfId="57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2" fontId="32" fillId="0" borderId="10" xfId="56" applyNumberFormat="1" applyFont="1" applyFill="1" applyBorder="1" applyAlignment="1">
      <alignment horizontal="center" vertical="center" wrapText="1"/>
      <protection/>
    </xf>
    <xf numFmtId="2" fontId="32" fillId="0" borderId="10" xfId="56" applyNumberFormat="1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184" fontId="32" fillId="25" borderId="10" xfId="43" applyNumberFormat="1" applyFont="1" applyFill="1" applyBorder="1" applyAlignment="1">
      <alignment horizontal="center" vertical="center"/>
    </xf>
    <xf numFmtId="184" fontId="32" fillId="25" borderId="10" xfId="45" applyNumberFormat="1" applyFont="1" applyFill="1" applyBorder="1" applyAlignment="1">
      <alignment horizontal="center" vertical="center"/>
    </xf>
    <xf numFmtId="0" fontId="27" fillId="0" borderId="10" xfId="57" applyFont="1" applyFill="1" applyBorder="1" applyAlignment="1">
      <alignment horizontal="center"/>
      <protection/>
    </xf>
    <xf numFmtId="0" fontId="32" fillId="0" borderId="0" xfId="0" applyFont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184" fontId="32" fillId="0" borderId="10" xfId="43" applyNumberFormat="1" applyFont="1" applyFill="1" applyBorder="1" applyAlignment="1">
      <alignment horizontal="center" vertical="center"/>
    </xf>
    <xf numFmtId="0" fontId="41" fillId="0" borderId="0" xfId="55" applyFont="1" applyAlignment="1">
      <alignment horizontal="center" vertical="center"/>
      <protection/>
    </xf>
    <xf numFmtId="0" fontId="21" fillId="25" borderId="11" xfId="56" applyFont="1" applyFill="1" applyBorder="1" applyAlignment="1">
      <alignment horizontal="center" vertical="center" wrapText="1"/>
      <protection/>
    </xf>
    <xf numFmtId="0" fontId="21" fillId="25" borderId="10" xfId="56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/>
    </xf>
    <xf numFmtId="0" fontId="28" fillId="0" borderId="10" xfId="57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184" fontId="32" fillId="0" borderId="10" xfId="67" applyNumberFormat="1" applyFont="1" applyFill="1" applyBorder="1" applyAlignment="1">
      <alignment horizontal="center" vertical="center"/>
    </xf>
    <xf numFmtId="184" fontId="32" fillId="0" borderId="10" xfId="57" applyNumberFormat="1" applyFont="1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27" fillId="0" borderId="0" xfId="56" applyFont="1" applyAlignment="1">
      <alignment horizontal="right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Fill="1" applyBorder="1" applyAlignment="1">
      <alignment vertical="center" wrapText="1"/>
      <protection/>
    </xf>
    <xf numFmtId="16" fontId="24" fillId="25" borderId="10" xfId="56" applyNumberFormat="1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/>
      <protection/>
    </xf>
    <xf numFmtId="0" fontId="21" fillId="0" borderId="12" xfId="56" applyFont="1" applyFill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183" fontId="27" fillId="26" borderId="10" xfId="43" applyNumberFormat="1" applyFont="1" applyFill="1" applyBorder="1" applyAlignment="1">
      <alignment horizontal="center" vertical="center"/>
    </xf>
    <xf numFmtId="0" fontId="25" fillId="26" borderId="0" xfId="56" applyFont="1" applyFill="1">
      <alignment/>
      <protection/>
    </xf>
    <xf numFmtId="0" fontId="25" fillId="26" borderId="0" xfId="56" applyFont="1" applyFill="1" applyAlignment="1">
      <alignment horizontal="center" vertical="center"/>
      <protection/>
    </xf>
    <xf numFmtId="0" fontId="27" fillId="0" borderId="10" xfId="56" applyFont="1" applyFill="1" applyBorder="1" applyAlignment="1">
      <alignment vertical="center" wrapText="1"/>
      <protection/>
    </xf>
    <xf numFmtId="4" fontId="27" fillId="25" borderId="10" xfId="43" applyNumberFormat="1" applyFont="1" applyFill="1" applyBorder="1" applyAlignment="1">
      <alignment horizontal="center" vertical="center" wrapText="1"/>
    </xf>
    <xf numFmtId="4" fontId="27" fillId="25" borderId="10" xfId="43" applyNumberFormat="1" applyFont="1" applyFill="1" applyBorder="1" applyAlignment="1">
      <alignment horizontal="center" vertical="center"/>
    </xf>
    <xf numFmtId="4" fontId="27" fillId="0" borderId="10" xfId="43" applyNumberFormat="1" applyFont="1" applyBorder="1" applyAlignment="1">
      <alignment horizontal="center" vertical="center"/>
    </xf>
    <xf numFmtId="4" fontId="27" fillId="0" borderId="10" xfId="43" applyNumberFormat="1" applyFont="1" applyFill="1" applyBorder="1" applyAlignment="1">
      <alignment horizontal="center" vertical="center" wrapText="1"/>
    </xf>
    <xf numFmtId="4" fontId="27" fillId="0" borderId="10" xfId="43" applyNumberFormat="1" applyFont="1" applyFill="1" applyBorder="1" applyAlignment="1">
      <alignment horizontal="center" vertical="center"/>
    </xf>
    <xf numFmtId="1" fontId="25" fillId="0" borderId="10" xfId="56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58" applyFont="1" applyBorder="1" applyAlignment="1">
      <alignment horizontal="center" wrapText="1"/>
      <protection/>
    </xf>
    <xf numFmtId="0" fontId="66" fillId="0" borderId="0" xfId="0" applyFont="1" applyAlignment="1">
      <alignment/>
    </xf>
    <xf numFmtId="0" fontId="32" fillId="0" borderId="0" xfId="55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50" fillId="0" borderId="0" xfId="55" applyFont="1" applyAlignment="1">
      <alignment vertical="center"/>
      <protection/>
    </xf>
    <xf numFmtId="0" fontId="31" fillId="0" borderId="0" xfId="58" applyFont="1" applyBorder="1" applyAlignment="1">
      <alignment horizontal="center" wrapText="1"/>
      <protection/>
    </xf>
    <xf numFmtId="0" fontId="51" fillId="0" borderId="0" xfId="54" applyFont="1" applyAlignment="1">
      <alignment/>
      <protection/>
    </xf>
    <xf numFmtId="0" fontId="31" fillId="0" borderId="0" xfId="0" applyFont="1" applyAlignment="1">
      <alignment horizontal="left"/>
    </xf>
    <xf numFmtId="0" fontId="31" fillId="0" borderId="0" xfId="56" applyFont="1">
      <alignment/>
      <protection/>
    </xf>
    <xf numFmtId="0" fontId="2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7" fillId="0" borderId="0" xfId="55" applyFont="1" applyAlignment="1">
      <alignment/>
      <protection/>
    </xf>
    <xf numFmtId="0" fontId="27" fillId="0" borderId="10" xfId="56" applyFont="1" applyBorder="1" applyAlignment="1">
      <alignment horizontal="center" vertical="center"/>
      <protection/>
    </xf>
    <xf numFmtId="1" fontId="27" fillId="0" borderId="10" xfId="56" applyNumberFormat="1" applyFont="1" applyBorder="1" applyAlignment="1">
      <alignment horizontal="center" vertical="center" wrapText="1"/>
      <protection/>
    </xf>
    <xf numFmtId="189" fontId="25" fillId="0" borderId="0" xfId="64" applyNumberFormat="1" applyFont="1" applyAlignment="1">
      <alignment horizontal="left" vertical="center"/>
    </xf>
    <xf numFmtId="0" fontId="25" fillId="0" borderId="0" xfId="56" applyFont="1" applyAlignment="1">
      <alignment vertical="center"/>
      <protection/>
    </xf>
    <xf numFmtId="0" fontId="25" fillId="0" borderId="0" xfId="56" applyFont="1" applyBorder="1" applyAlignment="1">
      <alignment vertical="center"/>
      <protection/>
    </xf>
    <xf numFmtId="0" fontId="21" fillId="0" borderId="0" xfId="56" applyFont="1" applyAlignment="1">
      <alignment horizontal="center" vertical="center"/>
      <protection/>
    </xf>
    <xf numFmtId="0" fontId="25" fillId="0" borderId="0" xfId="56" applyFont="1" applyAlignme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vertical="center"/>
      <protection/>
    </xf>
    <xf numFmtId="0" fontId="25" fillId="0" borderId="0" xfId="56" applyFont="1" applyFill="1" applyAlignment="1">
      <alignment vertical="center"/>
      <protection/>
    </xf>
    <xf numFmtId="0" fontId="27" fillId="0" borderId="0" xfId="56" applyFont="1" applyAlignment="1">
      <alignment vertical="center"/>
      <protection/>
    </xf>
    <xf numFmtId="180" fontId="21" fillId="0" borderId="0" xfId="56" applyNumberFormat="1" applyFont="1" applyAlignment="1">
      <alignment vertical="center"/>
      <protection/>
    </xf>
    <xf numFmtId="180" fontId="21" fillId="0" borderId="0" xfId="56" applyNumberFormat="1" applyFont="1" applyFill="1" applyAlignment="1">
      <alignment vertical="center"/>
      <protection/>
    </xf>
    <xf numFmtId="189" fontId="21" fillId="0" borderId="0" xfId="64" applyNumberFormat="1" applyFont="1" applyAlignment="1">
      <alignment vertical="center"/>
    </xf>
    <xf numFmtId="180" fontId="25" fillId="0" borderId="0" xfId="56" applyNumberFormat="1" applyFont="1">
      <alignment/>
      <protection/>
    </xf>
    <xf numFmtId="180" fontId="25" fillId="26" borderId="0" xfId="56" applyNumberFormat="1" applyFont="1" applyFill="1">
      <alignment/>
      <protection/>
    </xf>
    <xf numFmtId="189" fontId="25" fillId="0" borderId="0" xfId="64" applyNumberFormat="1" applyFont="1" applyAlignment="1">
      <alignment/>
    </xf>
    <xf numFmtId="0" fontId="25" fillId="0" borderId="0" xfId="56" applyFont="1" applyAlignment="1">
      <alignment horizontal="right" wrapText="1"/>
      <protection/>
    </xf>
    <xf numFmtId="0" fontId="21" fillId="0" borderId="0" xfId="56" applyFont="1" applyAlignment="1">
      <alignment horizontal="right" wrapText="1"/>
      <protection/>
    </xf>
    <xf numFmtId="2" fontId="21" fillId="0" borderId="0" xfId="56" applyNumberFormat="1" applyFont="1" applyAlignment="1">
      <alignment vertical="center"/>
      <protection/>
    </xf>
    <xf numFmtId="0" fontId="21" fillId="25" borderId="10" xfId="59" applyFont="1" applyFill="1" applyBorder="1" applyAlignment="1">
      <alignment horizontal="center" vertical="center" wrapText="1"/>
      <protection/>
    </xf>
    <xf numFmtId="1" fontId="27" fillId="0" borderId="11" xfId="56" applyNumberFormat="1" applyFont="1" applyBorder="1" applyAlignment="1">
      <alignment horizontal="center" vertical="center" wrapText="1"/>
      <protection/>
    </xf>
    <xf numFmtId="0" fontId="27" fillId="0" borderId="0" xfId="56" applyFont="1" applyAlignment="1">
      <alignment horizontal="right" wrapText="1"/>
      <protection/>
    </xf>
    <xf numFmtId="180" fontId="32" fillId="0" borderId="0" xfId="56" applyNumberFormat="1" applyFont="1" applyAlignment="1">
      <alignment vertical="center"/>
      <protection/>
    </xf>
    <xf numFmtId="189" fontId="32" fillId="0" borderId="0" xfId="64" applyNumberFormat="1" applyFont="1" applyAlignment="1">
      <alignment vertical="center"/>
    </xf>
    <xf numFmtId="0" fontId="32" fillId="0" borderId="0" xfId="56" applyFont="1" applyAlignment="1">
      <alignment vertical="center"/>
      <protection/>
    </xf>
    <xf numFmtId="180" fontId="27" fillId="0" borderId="0" xfId="56" applyNumberFormat="1" applyFont="1" applyAlignment="1">
      <alignment vertical="center"/>
      <protection/>
    </xf>
    <xf numFmtId="189" fontId="27" fillId="0" borderId="0" xfId="64" applyNumberFormat="1" applyFont="1" applyAlignment="1">
      <alignment horizontal="left" vertical="center"/>
    </xf>
    <xf numFmtId="180" fontId="46" fillId="0" borderId="0" xfId="0" applyNumberFormat="1" applyFont="1" applyAlignment="1">
      <alignment vertical="center"/>
    </xf>
    <xf numFmtId="180" fontId="67" fillId="0" borderId="0" xfId="0" applyNumberFormat="1" applyFont="1" applyAlignment="1">
      <alignment vertical="center"/>
    </xf>
    <xf numFmtId="4" fontId="32" fillId="0" borderId="10" xfId="43" applyNumberFormat="1" applyFont="1" applyBorder="1" applyAlignment="1">
      <alignment horizontal="center" vertical="center"/>
    </xf>
    <xf numFmtId="4" fontId="32" fillId="0" borderId="10" xfId="43" applyNumberFormat="1" applyFont="1" applyFill="1" applyBorder="1" applyAlignment="1">
      <alignment horizontal="center" vertical="center"/>
    </xf>
    <xf numFmtId="0" fontId="21" fillId="0" borderId="10" xfId="56" applyFont="1" applyFill="1" applyBorder="1" applyAlignment="1">
      <alignment horizontal="center" vertical="center" wrapText="1"/>
      <protection/>
    </xf>
    <xf numFmtId="183" fontId="27" fillId="0" borderId="10" xfId="0" applyNumberFormat="1" applyFont="1" applyBorder="1" applyAlignment="1">
      <alignment horizontal="center" vertical="center"/>
    </xf>
    <xf numFmtId="2" fontId="27" fillId="0" borderId="10" xfId="56" applyNumberFormat="1" applyFont="1" applyFill="1" applyBorder="1" applyAlignment="1">
      <alignment horizontal="center" vertical="center" wrapText="1"/>
      <protection/>
    </xf>
    <xf numFmtId="2" fontId="27" fillId="0" borderId="10" xfId="56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9" fillId="0" borderId="0" xfId="56" applyFont="1" applyAlignment="1">
      <alignment horizontal="center"/>
      <protection/>
    </xf>
    <xf numFmtId="0" fontId="70" fillId="0" borderId="0" xfId="56" applyFont="1" applyAlignment="1">
      <alignment horizontal="center"/>
      <protection/>
    </xf>
    <xf numFmtId="0" fontId="71" fillId="0" borderId="0" xfId="59" applyFont="1" applyAlignment="1">
      <alignment vertical="center"/>
      <protection/>
    </xf>
    <xf numFmtId="0" fontId="72" fillId="0" borderId="0" xfId="56" applyFont="1" applyAlignment="1">
      <alignment horizontal="center"/>
      <protection/>
    </xf>
    <xf numFmtId="2" fontId="27" fillId="0" borderId="0" xfId="56" applyNumberFormat="1" applyFont="1" applyAlignment="1">
      <alignment vertical="center"/>
      <protection/>
    </xf>
    <xf numFmtId="2" fontId="25" fillId="0" borderId="0" xfId="56" applyNumberFormat="1" applyFont="1" applyAlignment="1">
      <alignment vertical="center"/>
      <protection/>
    </xf>
    <xf numFmtId="2" fontId="25" fillId="0" borderId="0" xfId="56" applyNumberFormat="1" applyFont="1" applyBorder="1" applyAlignment="1">
      <alignment vertical="center"/>
      <protection/>
    </xf>
    <xf numFmtId="0" fontId="27" fillId="0" borderId="0" xfId="55" applyFont="1" applyAlignment="1">
      <alignment vertical="center"/>
      <protection/>
    </xf>
    <xf numFmtId="14" fontId="27" fillId="0" borderId="13" xfId="55" applyNumberFormat="1" applyFont="1" applyBorder="1" applyAlignment="1">
      <alignment horizontal="left" vertical="center"/>
      <protection/>
    </xf>
    <xf numFmtId="0" fontId="27" fillId="0" borderId="0" xfId="55" applyFont="1" applyFill="1" applyBorder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5" fillId="0" borderId="13" xfId="56" applyFont="1" applyBorder="1" applyAlignment="1">
      <alignment horizontal="center"/>
      <protection/>
    </xf>
    <xf numFmtId="0" fontId="21" fillId="0" borderId="0" xfId="55" applyFont="1" applyAlignment="1">
      <alignment vertical="center"/>
      <protection/>
    </xf>
    <xf numFmtId="0" fontId="69" fillId="0" borderId="13" xfId="56" applyFont="1" applyBorder="1" applyAlignment="1">
      <alignment horizontal="center"/>
      <protection/>
    </xf>
    <xf numFmtId="0" fontId="70" fillId="0" borderId="13" xfId="56" applyFont="1" applyBorder="1" applyAlignment="1">
      <alignment horizontal="center"/>
      <protection/>
    </xf>
    <xf numFmtId="0" fontId="72" fillId="0" borderId="13" xfId="56" applyFont="1" applyBorder="1" applyAlignment="1">
      <alignment horizontal="center"/>
      <protection/>
    </xf>
    <xf numFmtId="0" fontId="32" fillId="0" borderId="0" xfId="55" applyFont="1" applyAlignment="1">
      <alignment vertical="center"/>
      <protection/>
    </xf>
    <xf numFmtId="0" fontId="21" fillId="0" borderId="0" xfId="56" applyFont="1" applyBorder="1" applyAlignment="1">
      <alignment/>
      <protection/>
    </xf>
    <xf numFmtId="0" fontId="32" fillId="0" borderId="0" xfId="56" applyFont="1" applyAlignment="1">
      <alignment horizontal="center"/>
      <protection/>
    </xf>
    <xf numFmtId="0" fontId="21" fillId="0" borderId="13" xfId="56" applyFont="1" applyBorder="1" applyAlignment="1">
      <alignment/>
      <protection/>
    </xf>
    <xf numFmtId="0" fontId="25" fillId="0" borderId="13" xfId="56" applyFont="1" applyBorder="1">
      <alignment/>
      <protection/>
    </xf>
    <xf numFmtId="0" fontId="32" fillId="0" borderId="13" xfId="56" applyFont="1" applyBorder="1" applyAlignment="1">
      <alignment horizontal="center"/>
      <protection/>
    </xf>
    <xf numFmtId="0" fontId="31" fillId="0" borderId="0" xfId="55" applyFont="1" applyAlignment="1">
      <alignment vertical="center"/>
      <protection/>
    </xf>
    <xf numFmtId="0" fontId="31" fillId="0" borderId="0" xfId="55" applyFont="1" applyBorder="1" applyAlignment="1">
      <alignment vertical="center"/>
      <protection/>
    </xf>
    <xf numFmtId="0" fontId="31" fillId="0" borderId="0" xfId="56" applyFont="1" applyBorder="1" applyAlignment="1">
      <alignment horizontal="center"/>
      <protection/>
    </xf>
    <xf numFmtId="0" fontId="31" fillId="0" borderId="13" xfId="56" applyFont="1" applyBorder="1" applyAlignment="1">
      <alignment horizontal="center"/>
      <protection/>
    </xf>
    <xf numFmtId="0" fontId="27" fillId="0" borderId="13" xfId="56" applyFont="1" applyBorder="1" applyAlignment="1">
      <alignment horizontal="center" vertical="center"/>
      <protection/>
    </xf>
    <xf numFmtId="14" fontId="72" fillId="0" borderId="13" xfId="55" applyNumberFormat="1" applyFont="1" applyBorder="1" applyAlignment="1">
      <alignment horizontal="left" vertical="center"/>
      <protection/>
    </xf>
    <xf numFmtId="14" fontId="69" fillId="0" borderId="13" xfId="55" applyNumberFormat="1" applyFont="1" applyBorder="1" applyAlignment="1">
      <alignment horizontal="left" vertical="center"/>
      <protection/>
    </xf>
    <xf numFmtId="14" fontId="73" fillId="0" borderId="13" xfId="55" applyNumberFormat="1" applyFont="1" applyBorder="1" applyAlignment="1">
      <alignment horizontal="left" vertical="center"/>
      <protection/>
    </xf>
    <xf numFmtId="0" fontId="21" fillId="0" borderId="0" xfId="56" applyFont="1" applyAlignment="1">
      <alignment wrapText="1"/>
      <protection/>
    </xf>
    <xf numFmtId="0" fontId="27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2" fontId="75" fillId="0" borderId="10" xfId="56" applyNumberFormat="1" applyFont="1" applyFill="1" applyBorder="1" applyAlignment="1">
      <alignment horizontal="center" wrapText="1"/>
      <protection/>
    </xf>
    <xf numFmtId="2" fontId="75" fillId="0" borderId="10" xfId="56" applyNumberFormat="1" applyFont="1" applyBorder="1" applyAlignment="1">
      <alignment horizontal="center" wrapText="1"/>
      <protection/>
    </xf>
    <xf numFmtId="2" fontId="75" fillId="0" borderId="10" xfId="0" applyNumberFormat="1" applyFont="1" applyBorder="1" applyAlignment="1">
      <alignment horizontal="center" vertical="center"/>
    </xf>
    <xf numFmtId="189" fontId="70" fillId="0" borderId="0" xfId="64" applyNumberFormat="1" applyFont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2" fontId="68" fillId="0" borderId="10" xfId="56" applyNumberFormat="1" applyFont="1" applyFill="1" applyBorder="1" applyAlignment="1">
      <alignment horizontal="center" vertical="center" wrapText="1"/>
      <protection/>
    </xf>
    <xf numFmtId="2" fontId="68" fillId="0" borderId="10" xfId="56" applyNumberFormat="1" applyFont="1" applyBorder="1" applyAlignment="1">
      <alignment horizontal="center" vertical="center" wrapText="1"/>
      <protection/>
    </xf>
    <xf numFmtId="2" fontId="68" fillId="0" borderId="10" xfId="0" applyNumberFormat="1" applyFont="1" applyBorder="1" applyAlignment="1">
      <alignment horizontal="center" vertical="center"/>
    </xf>
    <xf numFmtId="0" fontId="28" fillId="0" borderId="10" xfId="57" applyFont="1" applyFill="1" applyBorder="1" applyAlignment="1">
      <alignment horizontal="center" vertical="center" wrapText="1"/>
      <protection/>
    </xf>
    <xf numFmtId="0" fontId="76" fillId="27" borderId="10" xfId="0" applyFont="1" applyFill="1" applyBorder="1" applyAlignment="1">
      <alignment horizontal="center" vertical="center"/>
    </xf>
    <xf numFmtId="0" fontId="23" fillId="0" borderId="0" xfId="57" applyFont="1" applyFill="1" applyBorder="1" applyAlignment="1">
      <alignment horizontal="left" vertical="center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28" fillId="0" borderId="15" xfId="57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56" applyFont="1" applyAlignment="1">
      <alignment horizontal="right" vertical="center" wrapText="1"/>
      <protection/>
    </xf>
    <xf numFmtId="0" fontId="40" fillId="0" borderId="0" xfId="55" applyFont="1" applyAlignment="1">
      <alignment horizontal="center" vertical="center" wrapText="1"/>
      <protection/>
    </xf>
    <xf numFmtId="0" fontId="39" fillId="0" borderId="13" xfId="0" applyFont="1" applyBorder="1" applyAlignment="1">
      <alignment horizontal="right"/>
    </xf>
    <xf numFmtId="0" fontId="52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3" fillId="0" borderId="16" xfId="57" applyFont="1" applyFill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23" fillId="0" borderId="16" xfId="57" applyFont="1" applyFill="1" applyBorder="1" applyAlignment="1">
      <alignment horizontal="left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0" fontId="40" fillId="0" borderId="0" xfId="55" applyFont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23" fillId="0" borderId="0" xfId="57" applyFont="1" applyFill="1" applyBorder="1" applyAlignment="1">
      <alignment horizontal="left" vertical="center" wrapText="1"/>
      <protection/>
    </xf>
    <xf numFmtId="0" fontId="74" fillId="0" borderId="10" xfId="57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left"/>
      <protection/>
    </xf>
    <xf numFmtId="0" fontId="38" fillId="27" borderId="10" xfId="0" applyFont="1" applyFill="1" applyBorder="1" applyAlignment="1">
      <alignment horizontal="center" vertical="center"/>
    </xf>
    <xf numFmtId="0" fontId="33" fillId="0" borderId="0" xfId="55" applyFont="1" applyBorder="1" applyAlignment="1">
      <alignment horizontal="center" vertical="center"/>
      <protection/>
    </xf>
    <xf numFmtId="0" fontId="52" fillId="0" borderId="16" xfId="56" applyFont="1" applyBorder="1" applyAlignment="1">
      <alignment horizontal="left" vertical="top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right"/>
    </xf>
    <xf numFmtId="0" fontId="36" fillId="0" borderId="0" xfId="55" applyFont="1" applyAlignment="1">
      <alignment horizontal="center" vertical="center"/>
      <protection/>
    </xf>
    <xf numFmtId="0" fontId="33" fillId="0" borderId="0" xfId="55" applyFont="1" applyAlignment="1">
      <alignment horizontal="center" vertical="center" wrapText="1"/>
      <protection/>
    </xf>
    <xf numFmtId="0" fontId="23" fillId="0" borderId="16" xfId="56" applyFont="1" applyBorder="1" applyAlignment="1">
      <alignment horizontal="left" vertical="top" wrapText="1"/>
      <protection/>
    </xf>
    <xf numFmtId="0" fontId="48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0" fontId="23" fillId="0" borderId="16" xfId="56" applyFont="1" applyBorder="1" applyAlignment="1">
      <alignment horizontal="left" vertical="center" wrapText="1"/>
      <protection/>
    </xf>
    <xf numFmtId="0" fontId="0" fillId="0" borderId="16" xfId="0" applyFont="1" applyBorder="1" applyAlignment="1">
      <alignment/>
    </xf>
    <xf numFmtId="0" fontId="3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 applyAlignment="1">
      <alignment horizontal="center" vertical="center" wrapText="1"/>
      <protection/>
    </xf>
    <xf numFmtId="0" fontId="23" fillId="0" borderId="16" xfId="56" applyFont="1" applyBorder="1" applyAlignment="1">
      <alignment horizontal="left" vertical="top"/>
      <protection/>
    </xf>
    <xf numFmtId="0" fontId="39" fillId="0" borderId="16" xfId="56" applyFont="1" applyBorder="1" applyAlignment="1">
      <alignment horizontal="left" vertical="top" wrapText="1"/>
      <protection/>
    </xf>
    <xf numFmtId="0" fontId="45" fillId="0" borderId="0" xfId="55" applyFont="1" applyAlignment="1">
      <alignment horizontal="center" vertical="center"/>
      <protection/>
    </xf>
    <xf numFmtId="0" fontId="38" fillId="28" borderId="12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 wrapText="1"/>
    </xf>
    <xf numFmtId="0" fontId="38" fillId="28" borderId="12" xfId="56" applyFont="1" applyFill="1" applyBorder="1" applyAlignment="1">
      <alignment horizontal="center" vertical="center" wrapText="1"/>
      <protection/>
    </xf>
    <xf numFmtId="0" fontId="38" fillId="28" borderId="17" xfId="56" applyFont="1" applyFill="1" applyBorder="1" applyAlignment="1">
      <alignment horizontal="center" vertical="center" wrapText="1"/>
      <protection/>
    </xf>
    <xf numFmtId="0" fontId="38" fillId="28" borderId="18" xfId="56" applyFont="1" applyFill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49" fillId="0" borderId="13" xfId="0" applyFont="1" applyBorder="1" applyAlignment="1">
      <alignment horizontal="right" vertical="center"/>
    </xf>
    <xf numFmtId="0" fontId="25" fillId="0" borderId="0" xfId="56" applyFont="1" applyBorder="1" applyAlignment="1">
      <alignment horizontal="center" vertical="center"/>
      <protection/>
    </xf>
    <xf numFmtId="4" fontId="25" fillId="0" borderId="0" xfId="56" applyNumberFormat="1" applyFont="1" applyBorder="1">
      <alignment/>
      <protection/>
    </xf>
    <xf numFmtId="2" fontId="25" fillId="0" borderId="0" xfId="56" applyNumberFormat="1" applyFont="1" applyBorder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 Microsoft Office Excel (2)" xfId="55"/>
    <cellStyle name="Обычный_МАССАЖ" xfId="56"/>
    <cellStyle name="Обычный_Прейскурант   2008 г" xfId="57"/>
    <cellStyle name="Обычный_Прейскурант  Летцы -декабрь  2008 г" xfId="58"/>
    <cellStyle name="Обычный_Расчеты по медик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70" zoomScaleNormal="60" zoomScaleSheetLayoutView="70" zoomScalePageLayoutView="0" workbookViewId="0" topLeftCell="A11">
      <selection activeCell="G29" sqref="G29:H35"/>
    </sheetView>
  </sheetViews>
  <sheetFormatPr defaultColWidth="11.00390625" defaultRowHeight="12.75"/>
  <cols>
    <col min="1" max="1" width="7.375" style="0" customWidth="1"/>
    <col min="2" max="2" width="43.50390625" style="0" customWidth="1"/>
    <col min="3" max="3" width="35.50390625" style="0" customWidth="1"/>
    <col min="4" max="4" width="25.875" style="0" hidden="1" customWidth="1"/>
    <col min="5" max="5" width="23.375" style="0" hidden="1" customWidth="1"/>
    <col min="6" max="6" width="43.625" style="0" customWidth="1"/>
    <col min="7" max="7" width="14.00390625" style="0" customWidth="1"/>
    <col min="8" max="8" width="9.50390625" style="0" bestFit="1" customWidth="1"/>
    <col min="9" max="16384" width="8.875" style="0" customWidth="1"/>
  </cols>
  <sheetData>
    <row r="1" ht="18">
      <c r="F1" s="175" t="s">
        <v>153</v>
      </c>
    </row>
    <row r="2" ht="18">
      <c r="F2" s="175" t="s">
        <v>80</v>
      </c>
    </row>
    <row r="3" ht="18">
      <c r="F3" s="175" t="s">
        <v>79</v>
      </c>
    </row>
    <row r="4" ht="18">
      <c r="F4" s="195" t="s">
        <v>227</v>
      </c>
    </row>
    <row r="9" ht="89.25" customHeight="1"/>
    <row r="10" spans="1:6" ht="57.75" customHeight="1">
      <c r="A10" s="219" t="s">
        <v>208</v>
      </c>
      <c r="B10" s="219"/>
      <c r="C10" s="219"/>
      <c r="D10" s="219"/>
      <c r="E10" s="219"/>
      <c r="F10" s="219"/>
    </row>
    <row r="11" spans="2:6" ht="22.5">
      <c r="B11" s="83"/>
      <c r="C11" s="83"/>
      <c r="D11" s="83"/>
      <c r="E11" s="83"/>
      <c r="F11" s="83"/>
    </row>
    <row r="12" spans="1:6" ht="31.5" customHeight="1">
      <c r="A12" s="220" t="s">
        <v>226</v>
      </c>
      <c r="B12" s="220"/>
      <c r="C12" s="220"/>
      <c r="D12" s="220"/>
      <c r="E12" s="220"/>
      <c r="F12" s="220"/>
    </row>
    <row r="13" spans="1:7" ht="24" customHeight="1">
      <c r="A13" s="222" t="s">
        <v>0</v>
      </c>
      <c r="B13" s="86" t="s">
        <v>66</v>
      </c>
      <c r="C13" s="86" t="s">
        <v>1</v>
      </c>
      <c r="D13" s="86" t="s">
        <v>111</v>
      </c>
      <c r="E13" s="86" t="s">
        <v>77</v>
      </c>
      <c r="F13" s="78" t="s">
        <v>139</v>
      </c>
      <c r="G13" s="218"/>
    </row>
    <row r="14" spans="1:8" ht="29.25" customHeight="1">
      <c r="A14" s="223"/>
      <c r="B14" s="210" t="s">
        <v>84</v>
      </c>
      <c r="C14" s="210"/>
      <c r="D14" s="210"/>
      <c r="E14" s="210"/>
      <c r="F14" s="210"/>
      <c r="G14" s="218"/>
      <c r="H14" s="93"/>
    </row>
    <row r="15" spans="1:8" ht="20.25" customHeight="1">
      <c r="A15" s="215">
        <v>1</v>
      </c>
      <c r="B15" s="209" t="s">
        <v>217</v>
      </c>
      <c r="C15" s="76" t="s">
        <v>87</v>
      </c>
      <c r="D15" s="71">
        <f>ROUND((F15*100/120),2)</f>
        <v>8.33</v>
      </c>
      <c r="E15" s="72">
        <f>F15-D15</f>
        <v>1.67</v>
      </c>
      <c r="F15" s="79">
        <v>10</v>
      </c>
      <c r="G15" s="156"/>
      <c r="H15" s="157"/>
    </row>
    <row r="16" spans="1:8" ht="20.25" customHeight="1">
      <c r="A16" s="216"/>
      <c r="B16" s="209"/>
      <c r="C16" s="76" t="s">
        <v>115</v>
      </c>
      <c r="D16" s="71">
        <f>ROUND((F16*100/120),2)</f>
        <v>40.83</v>
      </c>
      <c r="E16" s="72">
        <f>F16-D16</f>
        <v>8.170000000000002</v>
      </c>
      <c r="F16" s="79">
        <v>49</v>
      </c>
      <c r="G16" s="158"/>
      <c r="H16" s="157"/>
    </row>
    <row r="17" spans="1:8" ht="20.25" customHeight="1">
      <c r="A17" s="216"/>
      <c r="B17" s="209"/>
      <c r="C17" s="76" t="s">
        <v>112</v>
      </c>
      <c r="D17" s="71">
        <f aca="true" t="shared" si="0" ref="D17:D32">ROUND((F17*100/120),2)</f>
        <v>52.5</v>
      </c>
      <c r="E17" s="72">
        <f aca="true" t="shared" si="1" ref="E17:E32">F17-D17</f>
        <v>10.5</v>
      </c>
      <c r="F17" s="79">
        <v>63</v>
      </c>
      <c r="G17" s="158"/>
      <c r="H17" s="157"/>
    </row>
    <row r="18" spans="1:8" ht="20.25" customHeight="1">
      <c r="A18" s="216"/>
      <c r="B18" s="209"/>
      <c r="C18" s="76" t="s">
        <v>113</v>
      </c>
      <c r="D18" s="71">
        <f t="shared" si="0"/>
        <v>69.17</v>
      </c>
      <c r="E18" s="72">
        <f t="shared" si="1"/>
        <v>13.829999999999998</v>
      </c>
      <c r="F18" s="79">
        <v>83</v>
      </c>
      <c r="G18" s="158"/>
      <c r="H18" s="157"/>
    </row>
    <row r="19" spans="1:8" ht="20.25" customHeight="1">
      <c r="A19" s="217"/>
      <c r="B19" s="209"/>
      <c r="C19" s="76" t="s">
        <v>141</v>
      </c>
      <c r="D19" s="71">
        <f t="shared" si="0"/>
        <v>100</v>
      </c>
      <c r="E19" s="72">
        <f t="shared" si="1"/>
        <v>20</v>
      </c>
      <c r="F19" s="79">
        <v>120</v>
      </c>
      <c r="G19" s="158"/>
      <c r="H19" s="157"/>
    </row>
    <row r="20" spans="1:8" ht="20.25" customHeight="1">
      <c r="A20" s="215">
        <v>2</v>
      </c>
      <c r="B20" s="212" t="s">
        <v>216</v>
      </c>
      <c r="C20" s="76" t="s">
        <v>149</v>
      </c>
      <c r="D20" s="71">
        <f t="shared" si="0"/>
        <v>16.25</v>
      </c>
      <c r="E20" s="72">
        <f t="shared" si="1"/>
        <v>3.25</v>
      </c>
      <c r="F20" s="79">
        <v>19.5</v>
      </c>
      <c r="G20" s="158"/>
      <c r="H20" s="157"/>
    </row>
    <row r="21" spans="1:8" ht="20.25" customHeight="1">
      <c r="A21" s="216"/>
      <c r="B21" s="213"/>
      <c r="C21" s="76" t="s">
        <v>114</v>
      </c>
      <c r="D21" s="71">
        <f t="shared" si="0"/>
        <v>56.67</v>
      </c>
      <c r="E21" s="72">
        <f t="shared" si="1"/>
        <v>11.329999999999998</v>
      </c>
      <c r="F21" s="79">
        <v>68</v>
      </c>
      <c r="G21" s="158"/>
      <c r="H21" s="157"/>
    </row>
    <row r="22" spans="1:8" ht="20.25" customHeight="1">
      <c r="A22" s="216"/>
      <c r="B22" s="213"/>
      <c r="C22" s="76" t="s">
        <v>115</v>
      </c>
      <c r="D22" s="71">
        <f t="shared" si="0"/>
        <v>62.5</v>
      </c>
      <c r="E22" s="72">
        <f t="shared" si="1"/>
        <v>12.5</v>
      </c>
      <c r="F22" s="79">
        <v>75</v>
      </c>
      <c r="G22" s="158"/>
      <c r="H22" s="157"/>
    </row>
    <row r="23" spans="1:8" ht="20.25" customHeight="1">
      <c r="A23" s="216"/>
      <c r="B23" s="213"/>
      <c r="C23" s="76" t="s">
        <v>112</v>
      </c>
      <c r="D23" s="71">
        <f t="shared" si="0"/>
        <v>74.17</v>
      </c>
      <c r="E23" s="72">
        <f t="shared" si="1"/>
        <v>14.829999999999998</v>
      </c>
      <c r="F23" s="79">
        <v>89</v>
      </c>
      <c r="G23" s="158"/>
      <c r="H23" s="157"/>
    </row>
    <row r="24" spans="1:8" ht="20.25" customHeight="1">
      <c r="A24" s="217"/>
      <c r="B24" s="214"/>
      <c r="C24" s="76" t="s">
        <v>113</v>
      </c>
      <c r="D24" s="71">
        <f t="shared" si="0"/>
        <v>96.67</v>
      </c>
      <c r="E24" s="72">
        <f t="shared" si="1"/>
        <v>19.33</v>
      </c>
      <c r="F24" s="79">
        <v>116</v>
      </c>
      <c r="G24" s="158"/>
      <c r="H24" s="157"/>
    </row>
    <row r="25" spans="1:8" ht="20.25" customHeight="1">
      <c r="A25" s="215">
        <v>3</v>
      </c>
      <c r="B25" s="209" t="s">
        <v>215</v>
      </c>
      <c r="C25" s="76" t="s">
        <v>87</v>
      </c>
      <c r="D25" s="71">
        <f t="shared" si="0"/>
        <v>18.33</v>
      </c>
      <c r="E25" s="72">
        <f t="shared" si="1"/>
        <v>3.6700000000000017</v>
      </c>
      <c r="F25" s="79">
        <v>22</v>
      </c>
      <c r="G25" s="158"/>
      <c r="H25" s="157"/>
    </row>
    <row r="26" spans="1:8" ht="20.25" customHeight="1">
      <c r="A26" s="216"/>
      <c r="B26" s="209"/>
      <c r="C26" s="76" t="s">
        <v>114</v>
      </c>
      <c r="D26" s="71">
        <f t="shared" si="0"/>
        <v>63.33</v>
      </c>
      <c r="E26" s="72">
        <f t="shared" si="1"/>
        <v>12.670000000000002</v>
      </c>
      <c r="F26" s="79">
        <v>76</v>
      </c>
      <c r="G26" s="158"/>
      <c r="H26" s="157"/>
    </row>
    <row r="27" spans="1:8" ht="20.25" customHeight="1">
      <c r="A27" s="216"/>
      <c r="B27" s="209"/>
      <c r="C27" s="76" t="s">
        <v>112</v>
      </c>
      <c r="D27" s="71">
        <f t="shared" si="0"/>
        <v>98.33</v>
      </c>
      <c r="E27" s="72">
        <f t="shared" si="1"/>
        <v>19.67</v>
      </c>
      <c r="F27" s="79">
        <v>118</v>
      </c>
      <c r="G27" s="158"/>
      <c r="H27" s="157"/>
    </row>
    <row r="28" spans="1:8" ht="20.25" customHeight="1">
      <c r="A28" s="217"/>
      <c r="B28" s="209"/>
      <c r="C28" s="76" t="s">
        <v>113</v>
      </c>
      <c r="D28" s="71">
        <f t="shared" si="0"/>
        <v>115</v>
      </c>
      <c r="E28" s="72">
        <f t="shared" si="1"/>
        <v>23</v>
      </c>
      <c r="F28" s="79">
        <v>138</v>
      </c>
      <c r="G28" s="158"/>
      <c r="H28" s="157"/>
    </row>
    <row r="29" spans="1:8" ht="20.25" customHeight="1">
      <c r="A29" s="215">
        <v>4</v>
      </c>
      <c r="B29" s="209" t="s">
        <v>214</v>
      </c>
      <c r="C29" s="76" t="s">
        <v>87</v>
      </c>
      <c r="D29" s="71">
        <f t="shared" si="0"/>
        <v>20.83</v>
      </c>
      <c r="E29" s="72">
        <f t="shared" si="1"/>
        <v>4.170000000000002</v>
      </c>
      <c r="F29" s="79">
        <v>25</v>
      </c>
      <c r="G29" s="158"/>
      <c r="H29" s="157"/>
    </row>
    <row r="30" spans="1:8" ht="20.25" customHeight="1">
      <c r="A30" s="216"/>
      <c r="B30" s="209"/>
      <c r="C30" s="76" t="s">
        <v>114</v>
      </c>
      <c r="D30" s="71">
        <f t="shared" si="0"/>
        <v>74.17</v>
      </c>
      <c r="E30" s="72">
        <f t="shared" si="1"/>
        <v>14.829999999999998</v>
      </c>
      <c r="F30" s="79">
        <v>89</v>
      </c>
      <c r="G30" s="158"/>
      <c r="H30" s="157"/>
    </row>
    <row r="31" spans="1:8" ht="20.25" customHeight="1">
      <c r="A31" s="216"/>
      <c r="B31" s="209"/>
      <c r="C31" s="76" t="s">
        <v>112</v>
      </c>
      <c r="D31" s="71">
        <f t="shared" si="0"/>
        <v>125</v>
      </c>
      <c r="E31" s="72">
        <f t="shared" si="1"/>
        <v>25</v>
      </c>
      <c r="F31" s="79">
        <v>150</v>
      </c>
      <c r="G31" s="158"/>
      <c r="H31" s="157"/>
    </row>
    <row r="32" spans="1:8" ht="20.25" customHeight="1">
      <c r="A32" s="217"/>
      <c r="B32" s="209"/>
      <c r="C32" s="76" t="s">
        <v>113</v>
      </c>
      <c r="D32" s="71">
        <f t="shared" si="0"/>
        <v>170</v>
      </c>
      <c r="E32" s="72">
        <f t="shared" si="1"/>
        <v>34</v>
      </c>
      <c r="F32" s="79">
        <v>204</v>
      </c>
      <c r="G32" s="158"/>
      <c r="H32" s="157"/>
    </row>
    <row r="33" spans="1:8" s="68" customFormat="1" ht="28.5" customHeight="1">
      <c r="A33" s="224" t="s">
        <v>89</v>
      </c>
      <c r="B33" s="224"/>
      <c r="C33" s="224"/>
      <c r="D33" s="224"/>
      <c r="E33" s="224"/>
      <c r="F33" s="224"/>
      <c r="G33" s="158"/>
      <c r="H33" s="157"/>
    </row>
    <row r="34" spans="1:8" ht="18.75" customHeight="1">
      <c r="A34" s="69" t="s">
        <v>156</v>
      </c>
      <c r="B34" s="69"/>
      <c r="C34" s="97"/>
      <c r="D34" s="97"/>
      <c r="E34" s="97"/>
      <c r="F34" s="97"/>
      <c r="G34" s="158"/>
      <c r="H34" s="157"/>
    </row>
    <row r="35" spans="1:6" ht="18.75" customHeight="1">
      <c r="A35" s="211" t="s">
        <v>206</v>
      </c>
      <c r="B35" s="211"/>
      <c r="C35" s="211"/>
      <c r="D35" s="211"/>
      <c r="E35" s="211"/>
      <c r="F35" s="211"/>
    </row>
    <row r="36" spans="1:6" ht="13.5">
      <c r="A36" s="221" t="s">
        <v>221</v>
      </c>
      <c r="B36" s="221"/>
      <c r="C36" s="221"/>
      <c r="D36" s="221"/>
      <c r="E36" s="221"/>
      <c r="F36" s="221"/>
    </row>
    <row r="37" ht="28.5" customHeight="1"/>
    <row r="40" spans="2:6" ht="19.5">
      <c r="B40" s="47"/>
      <c r="C40" s="48"/>
      <c r="D40" s="68"/>
      <c r="E40" s="68"/>
      <c r="F40" s="77"/>
    </row>
    <row r="41" spans="1:6" s="114" customFormat="1" ht="19.5">
      <c r="A41" s="118" t="s">
        <v>194</v>
      </c>
      <c r="C41" s="116"/>
      <c r="D41" s="117"/>
      <c r="E41" s="117"/>
      <c r="F41" s="77" t="s">
        <v>138</v>
      </c>
    </row>
  </sheetData>
  <sheetProtection/>
  <mergeCells count="16">
    <mergeCell ref="G13:G14"/>
    <mergeCell ref="A10:F10"/>
    <mergeCell ref="A12:F12"/>
    <mergeCell ref="A36:F36"/>
    <mergeCell ref="A13:A14"/>
    <mergeCell ref="A15:A19"/>
    <mergeCell ref="A25:A28"/>
    <mergeCell ref="A29:A32"/>
    <mergeCell ref="A33:F33"/>
    <mergeCell ref="B25:B28"/>
    <mergeCell ref="B29:B32"/>
    <mergeCell ref="B14:F14"/>
    <mergeCell ref="B15:B19"/>
    <mergeCell ref="A35:F35"/>
    <mergeCell ref="B20:B24"/>
    <mergeCell ref="A20:A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0" zoomScaleNormal="75" zoomScaleSheetLayoutView="80" zoomScalePageLayoutView="0" workbookViewId="0" topLeftCell="A1">
      <selection activeCell="G10" sqref="G10:I17"/>
    </sheetView>
  </sheetViews>
  <sheetFormatPr defaultColWidth="7.875" defaultRowHeight="12.75"/>
  <cols>
    <col min="1" max="1" width="6.50390625" style="1" customWidth="1"/>
    <col min="2" max="2" width="35.50390625" style="3" customWidth="1"/>
    <col min="3" max="3" width="18.125" style="3" customWidth="1"/>
    <col min="4" max="4" width="17.625" style="3" hidden="1" customWidth="1"/>
    <col min="5" max="5" width="15.125" style="3" hidden="1" customWidth="1"/>
    <col min="6" max="6" width="29.875" style="3" customWidth="1"/>
    <col min="7" max="7" width="9.625" style="3" customWidth="1"/>
    <col min="8" max="8" width="8.00390625" style="3" bestFit="1" customWidth="1"/>
    <col min="9" max="16384" width="7.875" style="3" customWidth="1"/>
  </cols>
  <sheetData>
    <row r="1" spans="2:6" ht="19.5">
      <c r="B1" s="2"/>
      <c r="C1" s="184" t="s">
        <v>158</v>
      </c>
      <c r="D1" s="185"/>
      <c r="F1" s="186"/>
    </row>
    <row r="2" spans="3:6" ht="21.75" customHeight="1">
      <c r="C2" s="184" t="s">
        <v>80</v>
      </c>
      <c r="D2" s="185"/>
      <c r="F2" s="186"/>
    </row>
    <row r="3" spans="3:6" ht="21.75" customHeight="1">
      <c r="C3" s="184" t="s">
        <v>79</v>
      </c>
      <c r="D3" s="185"/>
      <c r="F3" s="186"/>
    </row>
    <row r="4" spans="3:6" ht="19.5" customHeight="1">
      <c r="C4" s="195" t="s">
        <v>227</v>
      </c>
      <c r="D4" s="187"/>
      <c r="E4" s="188"/>
      <c r="F4" s="189"/>
    </row>
    <row r="5" ht="13.5">
      <c r="F5" s="11"/>
    </row>
    <row r="6" spans="2:6" ht="23.25" customHeight="1">
      <c r="B6" s="4"/>
      <c r="C6" s="5"/>
      <c r="D6" s="5"/>
      <c r="F6" s="15"/>
    </row>
    <row r="7" spans="2:5" ht="23.25" customHeight="1">
      <c r="B7" s="4"/>
      <c r="C7" s="5"/>
      <c r="D7" s="5"/>
      <c r="E7" s="5"/>
    </row>
    <row r="8" spans="1:6" ht="51.75" customHeight="1">
      <c r="A8" s="252" t="s">
        <v>147</v>
      </c>
      <c r="B8" s="252"/>
      <c r="C8" s="252"/>
      <c r="D8" s="252"/>
      <c r="E8" s="252"/>
      <c r="F8" s="252"/>
    </row>
    <row r="9" spans="1:6" ht="19.5">
      <c r="A9" s="251"/>
      <c r="B9" s="251"/>
      <c r="C9" s="251"/>
      <c r="D9" s="251"/>
      <c r="E9" s="251"/>
      <c r="F9" s="251"/>
    </row>
    <row r="10" spans="1:6" ht="30" customHeight="1">
      <c r="A10" s="220" t="s">
        <v>226</v>
      </c>
      <c r="B10" s="220"/>
      <c r="C10" s="220"/>
      <c r="D10" s="220"/>
      <c r="E10" s="220"/>
      <c r="F10" s="220"/>
    </row>
    <row r="11" spans="1:8" ht="39.75" customHeight="1">
      <c r="A11" s="60" t="s">
        <v>0</v>
      </c>
      <c r="B11" s="60" t="s">
        <v>2</v>
      </c>
      <c r="C11" s="60" t="s">
        <v>1</v>
      </c>
      <c r="D11" s="52" t="s">
        <v>76</v>
      </c>
      <c r="E11" s="56" t="s">
        <v>77</v>
      </c>
      <c r="F11" s="52" t="s">
        <v>139</v>
      </c>
      <c r="G11" s="148"/>
      <c r="H11" s="143"/>
    </row>
    <row r="12" spans="1:8" ht="33" customHeight="1">
      <c r="A12" s="131">
        <v>1</v>
      </c>
      <c r="B12" s="14" t="s">
        <v>56</v>
      </c>
      <c r="C12" s="13" t="s">
        <v>60</v>
      </c>
      <c r="D12" s="164">
        <f aca="true" t="shared" si="0" ref="D12:D17">ROUND((F12*100/120),2)</f>
        <v>0.75</v>
      </c>
      <c r="E12" s="165">
        <f aca="true" t="shared" si="1" ref="E12:E17">F12-D12</f>
        <v>0.15000000000000002</v>
      </c>
      <c r="F12" s="46">
        <v>0.9</v>
      </c>
      <c r="G12" s="149"/>
      <c r="H12" s="143"/>
    </row>
    <row r="13" spans="1:8" ht="33" customHeight="1">
      <c r="A13" s="131">
        <v>2</v>
      </c>
      <c r="B13" s="14" t="s">
        <v>57</v>
      </c>
      <c r="C13" s="13" t="s">
        <v>61</v>
      </c>
      <c r="D13" s="164">
        <f t="shared" si="0"/>
        <v>21.67</v>
      </c>
      <c r="E13" s="165">
        <f t="shared" si="1"/>
        <v>4.329999999999998</v>
      </c>
      <c r="F13" s="46">
        <v>26</v>
      </c>
      <c r="G13" s="149"/>
      <c r="H13" s="143"/>
    </row>
    <row r="14" spans="1:8" ht="33" customHeight="1">
      <c r="A14" s="131">
        <v>3</v>
      </c>
      <c r="B14" s="14" t="s">
        <v>64</v>
      </c>
      <c r="C14" s="13" t="s">
        <v>61</v>
      </c>
      <c r="D14" s="164">
        <f t="shared" si="0"/>
        <v>26.67</v>
      </c>
      <c r="E14" s="165">
        <f t="shared" si="1"/>
        <v>5.329999999999998</v>
      </c>
      <c r="F14" s="46">
        <v>32</v>
      </c>
      <c r="G14" s="149"/>
      <c r="H14" s="143"/>
    </row>
    <row r="15" spans="1:8" ht="33" customHeight="1">
      <c r="A15" s="131">
        <v>4</v>
      </c>
      <c r="B15" s="14" t="s">
        <v>58</v>
      </c>
      <c r="C15" s="13" t="s">
        <v>61</v>
      </c>
      <c r="D15" s="164">
        <f t="shared" si="0"/>
        <v>37.5</v>
      </c>
      <c r="E15" s="165">
        <f t="shared" si="1"/>
        <v>7.5</v>
      </c>
      <c r="F15" s="46">
        <v>45</v>
      </c>
      <c r="G15" s="149"/>
      <c r="H15" s="143"/>
    </row>
    <row r="16" spans="1:8" ht="33" customHeight="1">
      <c r="A16" s="131">
        <v>5</v>
      </c>
      <c r="B16" s="14" t="s">
        <v>65</v>
      </c>
      <c r="C16" s="13" t="s">
        <v>61</v>
      </c>
      <c r="D16" s="164">
        <f t="shared" si="0"/>
        <v>48.33</v>
      </c>
      <c r="E16" s="165">
        <f t="shared" si="1"/>
        <v>9.670000000000002</v>
      </c>
      <c r="F16" s="46">
        <v>58</v>
      </c>
      <c r="G16" s="149"/>
      <c r="H16" s="143"/>
    </row>
    <row r="17" spans="1:8" ht="33" customHeight="1">
      <c r="A17" s="131">
        <v>6</v>
      </c>
      <c r="B17" s="14" t="s">
        <v>59</v>
      </c>
      <c r="C17" s="13" t="s">
        <v>61</v>
      </c>
      <c r="D17" s="164">
        <f t="shared" si="0"/>
        <v>53.33</v>
      </c>
      <c r="E17" s="165">
        <f t="shared" si="1"/>
        <v>10.670000000000002</v>
      </c>
      <c r="F17" s="46">
        <v>64</v>
      </c>
      <c r="G17" s="149"/>
      <c r="H17" s="143"/>
    </row>
    <row r="18" spans="1:6" ht="25.5" customHeight="1">
      <c r="A18" s="253" t="s">
        <v>140</v>
      </c>
      <c r="B18" s="253"/>
      <c r="C18" s="253"/>
      <c r="D18" s="253"/>
      <c r="E18" s="253"/>
      <c r="F18" s="253"/>
    </row>
    <row r="19" ht="25.5" customHeight="1">
      <c r="B19" s="25"/>
    </row>
    <row r="20" ht="25.5" customHeight="1">
      <c r="B20" s="25"/>
    </row>
    <row r="21" ht="25.5" customHeight="1">
      <c r="B21" s="25"/>
    </row>
    <row r="22" spans="1:6" ht="25.5" customHeight="1">
      <c r="A22" s="64" t="s">
        <v>167</v>
      </c>
      <c r="F22" s="95" t="str">
        <f>'Косметические 100%'!F44</f>
        <v>Н.В.Донова</v>
      </c>
    </row>
    <row r="23" ht="25.5" customHeight="1">
      <c r="B23" s="25"/>
    </row>
    <row r="24" ht="25.5" customHeight="1">
      <c r="B24" s="25"/>
    </row>
    <row r="25" ht="27" customHeight="1">
      <c r="B25" s="1"/>
    </row>
  </sheetData>
  <sheetProtection/>
  <mergeCells count="4">
    <mergeCell ref="A9:F9"/>
    <mergeCell ref="A8:F8"/>
    <mergeCell ref="A10:F10"/>
    <mergeCell ref="A18:F18"/>
  </mergeCells>
  <printOptions horizontalCentered="1"/>
  <pageMargins left="0.2362204724409449" right="0.2362204724409449" top="0.5905511811023623" bottom="0.31496062992125984" header="0.31496062992125984" footer="0.31496062992125984"/>
  <pageSetup horizontalDpi="600" verticalDpi="6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="60" zoomScaleNormal="10" zoomScalePageLayoutView="0" workbookViewId="0" topLeftCell="A14">
      <selection activeCell="AF41" sqref="AF41"/>
    </sheetView>
  </sheetViews>
  <sheetFormatPr defaultColWidth="7.875" defaultRowHeight="12.75"/>
  <cols>
    <col min="1" max="1" width="9.125" style="1" customWidth="1"/>
    <col min="2" max="2" width="85.50390625" style="3" customWidth="1"/>
    <col min="3" max="3" width="22.125" style="3" customWidth="1"/>
    <col min="4" max="4" width="21.125" style="1" hidden="1" customWidth="1"/>
    <col min="5" max="5" width="28.375" style="1" hidden="1" customWidth="1"/>
    <col min="6" max="6" width="31.375" style="3" customWidth="1"/>
    <col min="7" max="7" width="9.50390625" style="3" customWidth="1"/>
    <col min="8" max="8" width="11.875" style="3" customWidth="1"/>
    <col min="9" max="17" width="7.875" style="3" customWidth="1"/>
    <col min="18" max="16384" width="7.875" style="3" customWidth="1"/>
  </cols>
  <sheetData>
    <row r="1" spans="2:6" ht="23.25" customHeight="1">
      <c r="B1" s="2"/>
      <c r="C1" s="190" t="s">
        <v>159</v>
      </c>
      <c r="D1" s="18"/>
      <c r="E1" s="18"/>
      <c r="F1" s="18"/>
    </row>
    <row r="2" spans="3:6" ht="23.25" customHeight="1">
      <c r="C2" s="190" t="s">
        <v>80</v>
      </c>
      <c r="D2" s="18"/>
      <c r="E2" s="18"/>
      <c r="F2" s="18"/>
    </row>
    <row r="3" spans="3:6" ht="23.25" customHeight="1">
      <c r="C3" s="191" t="s">
        <v>79</v>
      </c>
      <c r="D3" s="192"/>
      <c r="E3" s="192"/>
      <c r="F3" s="192"/>
    </row>
    <row r="4" spans="3:6" ht="23.25" customHeight="1">
      <c r="C4" s="197" t="s">
        <v>227</v>
      </c>
      <c r="D4" s="193"/>
      <c r="E4" s="193"/>
      <c r="F4" s="193"/>
    </row>
    <row r="5" ht="17.25" customHeight="1">
      <c r="F5" s="24"/>
    </row>
    <row r="6" ht="18">
      <c r="F6" s="24"/>
    </row>
    <row r="7" spans="2:6" ht="25.5" customHeight="1" hidden="1">
      <c r="B7" s="4"/>
      <c r="C7" s="5"/>
      <c r="D7" s="5"/>
      <c r="E7" s="3"/>
      <c r="F7" s="24"/>
    </row>
    <row r="8" spans="2:6" ht="21.75" customHeight="1" hidden="1">
      <c r="B8" s="4"/>
      <c r="C8" s="5"/>
      <c r="D8" s="5"/>
      <c r="E8" s="23"/>
      <c r="F8" s="24"/>
    </row>
    <row r="9" spans="2:6" ht="21.75" customHeight="1">
      <c r="B9" s="229"/>
      <c r="C9" s="229"/>
      <c r="D9" s="229"/>
      <c r="E9" s="229"/>
      <c r="F9" s="229"/>
    </row>
    <row r="10" spans="1:6" ht="82.5" customHeight="1">
      <c r="A10" s="262" t="s">
        <v>145</v>
      </c>
      <c r="B10" s="262"/>
      <c r="C10" s="262"/>
      <c r="D10" s="262"/>
      <c r="E10" s="262"/>
      <c r="F10" s="262"/>
    </row>
    <row r="11" spans="2:6" ht="33" customHeight="1">
      <c r="B11" s="255"/>
      <c r="C11" s="255"/>
      <c r="D11" s="255"/>
      <c r="E11" s="255"/>
      <c r="F11" s="255"/>
    </row>
    <row r="12" spans="1:6" ht="28.5" customHeight="1">
      <c r="A12" s="6"/>
      <c r="B12" s="263" t="s">
        <v>226</v>
      </c>
      <c r="C12" s="263"/>
      <c r="D12" s="263"/>
      <c r="E12" s="263"/>
      <c r="F12" s="263"/>
    </row>
    <row r="13" spans="1:7" ht="51" customHeight="1">
      <c r="A13" s="61" t="s">
        <v>212</v>
      </c>
      <c r="B13" s="61" t="s">
        <v>2</v>
      </c>
      <c r="C13" s="61" t="s">
        <v>1</v>
      </c>
      <c r="D13" s="80" t="s">
        <v>78</v>
      </c>
      <c r="E13" s="80" t="s">
        <v>77</v>
      </c>
      <c r="F13" s="73" t="s">
        <v>139</v>
      </c>
      <c r="G13" s="152"/>
    </row>
    <row r="14" spans="1:8" ht="28.5" customHeight="1">
      <c r="A14" s="259" t="s">
        <v>55</v>
      </c>
      <c r="B14" s="260"/>
      <c r="C14" s="260"/>
      <c r="D14" s="260"/>
      <c r="E14" s="260"/>
      <c r="F14" s="261"/>
      <c r="G14" s="55"/>
      <c r="H14" s="55"/>
    </row>
    <row r="15" spans="1:8" ht="25.5" customHeight="1">
      <c r="A15" s="73">
        <v>1</v>
      </c>
      <c r="B15" s="99" t="s">
        <v>106</v>
      </c>
      <c r="C15" s="73" t="s">
        <v>5</v>
      </c>
      <c r="D15" s="71">
        <f aca="true" t="shared" si="0" ref="D15:D24">ROUND((F15*100/120),2)</f>
        <v>19.17</v>
      </c>
      <c r="E15" s="72">
        <f aca="true" t="shared" si="1" ref="E15:E24">F15-D15</f>
        <v>3.8299999999999983</v>
      </c>
      <c r="F15" s="74">
        <v>23</v>
      </c>
      <c r="G15" s="153"/>
      <c r="H15" s="154"/>
    </row>
    <row r="16" spans="1:8" ht="25.5" customHeight="1">
      <c r="A16" s="73">
        <v>2</v>
      </c>
      <c r="B16" s="99" t="s">
        <v>92</v>
      </c>
      <c r="C16" s="73" t="s">
        <v>5</v>
      </c>
      <c r="D16" s="71">
        <f t="shared" si="0"/>
        <v>31.67</v>
      </c>
      <c r="E16" s="72">
        <f t="shared" si="1"/>
        <v>6.329999999999998</v>
      </c>
      <c r="F16" s="74">
        <v>38</v>
      </c>
      <c r="G16" s="153"/>
      <c r="H16" s="154"/>
    </row>
    <row r="17" spans="1:8" ht="25.5" customHeight="1">
      <c r="A17" s="73">
        <v>3</v>
      </c>
      <c r="B17" s="99" t="s">
        <v>91</v>
      </c>
      <c r="C17" s="73" t="s">
        <v>5</v>
      </c>
      <c r="D17" s="71">
        <f t="shared" si="0"/>
        <v>30</v>
      </c>
      <c r="E17" s="72">
        <f t="shared" si="1"/>
        <v>6</v>
      </c>
      <c r="F17" s="74">
        <v>36</v>
      </c>
      <c r="G17" s="153"/>
      <c r="H17" s="154"/>
    </row>
    <row r="18" spans="1:8" ht="44.25" customHeight="1">
      <c r="A18" s="73">
        <v>4</v>
      </c>
      <c r="B18" s="99" t="s">
        <v>213</v>
      </c>
      <c r="C18" s="73" t="s">
        <v>5</v>
      </c>
      <c r="D18" s="71">
        <f t="shared" si="0"/>
        <v>29.17</v>
      </c>
      <c r="E18" s="72">
        <f t="shared" si="1"/>
        <v>5.829999999999998</v>
      </c>
      <c r="F18" s="74">
        <v>35</v>
      </c>
      <c r="G18" s="153"/>
      <c r="H18" s="154"/>
    </row>
    <row r="19" spans="1:8" ht="25.5" customHeight="1">
      <c r="A19" s="73">
        <v>5</v>
      </c>
      <c r="B19" s="99" t="s">
        <v>108</v>
      </c>
      <c r="C19" s="73" t="s">
        <v>5</v>
      </c>
      <c r="D19" s="71">
        <f t="shared" si="0"/>
        <v>26.25</v>
      </c>
      <c r="E19" s="72">
        <f t="shared" si="1"/>
        <v>5.25</v>
      </c>
      <c r="F19" s="74">
        <v>31.5</v>
      </c>
      <c r="G19" s="153"/>
      <c r="H19" s="154"/>
    </row>
    <row r="20" spans="1:8" ht="25.5" customHeight="1">
      <c r="A20" s="73">
        <v>6</v>
      </c>
      <c r="B20" s="99" t="s">
        <v>109</v>
      </c>
      <c r="C20" s="73" t="s">
        <v>5</v>
      </c>
      <c r="D20" s="71">
        <f t="shared" si="0"/>
        <v>29.17</v>
      </c>
      <c r="E20" s="72">
        <f t="shared" si="1"/>
        <v>5.829999999999998</v>
      </c>
      <c r="F20" s="74">
        <v>35</v>
      </c>
      <c r="G20" s="153"/>
      <c r="H20" s="154"/>
    </row>
    <row r="21" spans="1:8" ht="25.5" customHeight="1">
      <c r="A21" s="73">
        <v>7</v>
      </c>
      <c r="B21" s="99" t="s">
        <v>110</v>
      </c>
      <c r="C21" s="73" t="s">
        <v>5</v>
      </c>
      <c r="D21" s="71">
        <f t="shared" si="0"/>
        <v>26.25</v>
      </c>
      <c r="E21" s="72">
        <f t="shared" si="1"/>
        <v>5.25</v>
      </c>
      <c r="F21" s="74">
        <v>31.5</v>
      </c>
      <c r="G21" s="153"/>
      <c r="H21" s="154"/>
    </row>
    <row r="22" spans="1:8" ht="25.5" customHeight="1">
      <c r="A22" s="73">
        <v>8</v>
      </c>
      <c r="B22" s="99" t="s">
        <v>93</v>
      </c>
      <c r="C22" s="73" t="s">
        <v>5</v>
      </c>
      <c r="D22" s="71">
        <f t="shared" si="0"/>
        <v>30.83</v>
      </c>
      <c r="E22" s="72">
        <f t="shared" si="1"/>
        <v>6.170000000000002</v>
      </c>
      <c r="F22" s="74">
        <v>37</v>
      </c>
      <c r="G22" s="153"/>
      <c r="H22" s="154"/>
    </row>
    <row r="23" spans="1:8" ht="25.5" customHeight="1">
      <c r="A23" s="73">
        <v>9</v>
      </c>
      <c r="B23" s="99" t="s">
        <v>104</v>
      </c>
      <c r="C23" s="73" t="s">
        <v>5</v>
      </c>
      <c r="D23" s="71">
        <f t="shared" si="0"/>
        <v>13.33</v>
      </c>
      <c r="E23" s="72">
        <f t="shared" si="1"/>
        <v>2.67</v>
      </c>
      <c r="F23" s="74">
        <v>16</v>
      </c>
      <c r="G23" s="153"/>
      <c r="H23" s="154"/>
    </row>
    <row r="24" spans="1:8" ht="25.5" customHeight="1">
      <c r="A24" s="73">
        <v>10</v>
      </c>
      <c r="B24" s="99" t="s">
        <v>199</v>
      </c>
      <c r="C24" s="73" t="s">
        <v>5</v>
      </c>
      <c r="D24" s="71">
        <f t="shared" si="0"/>
        <v>26.25</v>
      </c>
      <c r="E24" s="72">
        <f t="shared" si="1"/>
        <v>5.25</v>
      </c>
      <c r="F24" s="74">
        <v>31.5</v>
      </c>
      <c r="G24" s="153"/>
      <c r="H24" s="154"/>
    </row>
    <row r="25" spans="1:8" ht="26.25" customHeight="1">
      <c r="A25" s="259" t="s">
        <v>63</v>
      </c>
      <c r="B25" s="260"/>
      <c r="C25" s="260"/>
      <c r="D25" s="260"/>
      <c r="E25" s="260"/>
      <c r="F25" s="261"/>
      <c r="G25" s="155"/>
      <c r="H25" s="154"/>
    </row>
    <row r="26" spans="1:8" ht="24.75" customHeight="1">
      <c r="A26" s="73">
        <v>1</v>
      </c>
      <c r="B26" s="99" t="s">
        <v>103</v>
      </c>
      <c r="C26" s="73" t="s">
        <v>5</v>
      </c>
      <c r="D26" s="71">
        <f>ROUND((F26*100/120),2)</f>
        <v>31.67</v>
      </c>
      <c r="E26" s="72">
        <f>F26-D26</f>
        <v>6.329999999999998</v>
      </c>
      <c r="F26" s="74">
        <v>38</v>
      </c>
      <c r="G26" s="153"/>
      <c r="H26" s="154"/>
    </row>
    <row r="27" spans="1:8" ht="24.75" customHeight="1">
      <c r="A27" s="73">
        <v>2</v>
      </c>
      <c r="B27" s="99" t="s">
        <v>105</v>
      </c>
      <c r="C27" s="73" t="s">
        <v>5</v>
      </c>
      <c r="D27" s="71">
        <f>ROUND((F27*100/120),2)</f>
        <v>31.67</v>
      </c>
      <c r="E27" s="72">
        <f>F27-D27</f>
        <v>6.329999999999998</v>
      </c>
      <c r="F27" s="74">
        <v>38</v>
      </c>
      <c r="G27" s="153"/>
      <c r="H27" s="154"/>
    </row>
    <row r="28" spans="1:8" ht="44.25" customHeight="1">
      <c r="A28" s="73">
        <v>3</v>
      </c>
      <c r="B28" s="99" t="s">
        <v>94</v>
      </c>
      <c r="C28" s="73" t="s">
        <v>5</v>
      </c>
      <c r="D28" s="71">
        <f>ROUND((F28*100/120),2)</f>
        <v>31.67</v>
      </c>
      <c r="E28" s="72">
        <f>F28-D28</f>
        <v>6.329999999999998</v>
      </c>
      <c r="F28" s="74">
        <v>38</v>
      </c>
      <c r="G28" s="153"/>
      <c r="H28" s="154"/>
    </row>
    <row r="29" spans="1:8" ht="23.25" customHeight="1">
      <c r="A29" s="73">
        <v>4</v>
      </c>
      <c r="B29" s="99" t="s">
        <v>133</v>
      </c>
      <c r="C29" s="81" t="s">
        <v>5</v>
      </c>
      <c r="D29" s="71">
        <f>ROUND((F29*100/120),2)</f>
        <v>11.67</v>
      </c>
      <c r="E29" s="72">
        <f>F29-D29</f>
        <v>2.33</v>
      </c>
      <c r="F29" s="82">
        <v>14</v>
      </c>
      <c r="G29" s="153"/>
      <c r="H29" s="154"/>
    </row>
    <row r="30" spans="1:8" ht="23.25" customHeight="1">
      <c r="A30" s="73">
        <v>5</v>
      </c>
      <c r="B30" s="99" t="s">
        <v>134</v>
      </c>
      <c r="C30" s="81" t="s">
        <v>5</v>
      </c>
      <c r="D30" s="71">
        <f>ROUND((F30*100/120),2)</f>
        <v>16.67</v>
      </c>
      <c r="E30" s="72">
        <f>F30-D30</f>
        <v>3.3299999999999983</v>
      </c>
      <c r="F30" s="82">
        <v>20</v>
      </c>
      <c r="G30" s="153"/>
      <c r="H30" s="154"/>
    </row>
    <row r="31" spans="1:8" ht="31.5" customHeight="1">
      <c r="A31" s="256" t="s">
        <v>54</v>
      </c>
      <c r="B31" s="257"/>
      <c r="C31" s="257"/>
      <c r="D31" s="257"/>
      <c r="E31" s="257"/>
      <c r="F31" s="258"/>
      <c r="G31" s="155"/>
      <c r="H31" s="154"/>
    </row>
    <row r="32" spans="1:8" ht="25.5" customHeight="1">
      <c r="A32" s="98">
        <v>1</v>
      </c>
      <c r="B32" s="99" t="s">
        <v>100</v>
      </c>
      <c r="C32" s="73" t="s">
        <v>5</v>
      </c>
      <c r="D32" s="71">
        <f aca="true" t="shared" si="2" ref="D32:D39">ROUND((F32*100/120),2)</f>
        <v>12.92</v>
      </c>
      <c r="E32" s="72">
        <f aca="true" t="shared" si="3" ref="E32:E39">F32-D32</f>
        <v>2.58</v>
      </c>
      <c r="F32" s="75">
        <v>15.5</v>
      </c>
      <c r="G32" s="153"/>
      <c r="H32" s="154"/>
    </row>
    <row r="33" spans="1:8" ht="25.5" customHeight="1">
      <c r="A33" s="98">
        <v>2</v>
      </c>
      <c r="B33" s="99" t="s">
        <v>95</v>
      </c>
      <c r="C33" s="73" t="s">
        <v>5</v>
      </c>
      <c r="D33" s="71">
        <f t="shared" si="2"/>
        <v>19.17</v>
      </c>
      <c r="E33" s="72">
        <f t="shared" si="3"/>
        <v>3.8299999999999983</v>
      </c>
      <c r="F33" s="74">
        <v>23</v>
      </c>
      <c r="G33" s="153"/>
      <c r="H33" s="154"/>
    </row>
    <row r="34" spans="1:8" ht="25.5" customHeight="1">
      <c r="A34" s="98">
        <v>3</v>
      </c>
      <c r="B34" s="99" t="s">
        <v>96</v>
      </c>
      <c r="C34" s="73" t="s">
        <v>5</v>
      </c>
      <c r="D34" s="71">
        <f t="shared" si="2"/>
        <v>12.08</v>
      </c>
      <c r="E34" s="72">
        <f t="shared" si="3"/>
        <v>2.42</v>
      </c>
      <c r="F34" s="74">
        <v>14.5</v>
      </c>
      <c r="G34" s="153"/>
      <c r="H34" s="154"/>
    </row>
    <row r="35" spans="1:8" ht="25.5" customHeight="1">
      <c r="A35" s="98">
        <v>4</v>
      </c>
      <c r="B35" s="99" t="s">
        <v>97</v>
      </c>
      <c r="C35" s="73" t="s">
        <v>5</v>
      </c>
      <c r="D35" s="71">
        <f t="shared" si="2"/>
        <v>18.33</v>
      </c>
      <c r="E35" s="72">
        <f t="shared" si="3"/>
        <v>3.6700000000000017</v>
      </c>
      <c r="F35" s="74">
        <v>22</v>
      </c>
      <c r="G35" s="153"/>
      <c r="H35" s="154"/>
    </row>
    <row r="36" spans="1:8" ht="25.5" customHeight="1">
      <c r="A36" s="98">
        <v>5</v>
      </c>
      <c r="B36" s="99" t="s">
        <v>98</v>
      </c>
      <c r="C36" s="73" t="s">
        <v>5</v>
      </c>
      <c r="D36" s="71">
        <f t="shared" si="2"/>
        <v>9.17</v>
      </c>
      <c r="E36" s="72">
        <f t="shared" si="3"/>
        <v>1.83</v>
      </c>
      <c r="F36" s="74">
        <v>11</v>
      </c>
      <c r="G36" s="153"/>
      <c r="H36" s="154"/>
    </row>
    <row r="37" spans="1:8" ht="25.5" customHeight="1">
      <c r="A37" s="98">
        <v>6</v>
      </c>
      <c r="B37" s="99" t="s">
        <v>99</v>
      </c>
      <c r="C37" s="73" t="s">
        <v>5</v>
      </c>
      <c r="D37" s="71">
        <f t="shared" si="2"/>
        <v>7.08</v>
      </c>
      <c r="E37" s="72">
        <f t="shared" si="3"/>
        <v>1.42</v>
      </c>
      <c r="F37" s="74">
        <v>8.5</v>
      </c>
      <c r="G37" s="153"/>
      <c r="H37" s="154"/>
    </row>
    <row r="38" spans="1:8" ht="25.5" customHeight="1">
      <c r="A38" s="98">
        <v>7</v>
      </c>
      <c r="B38" s="99" t="s">
        <v>101</v>
      </c>
      <c r="C38" s="73" t="s">
        <v>5</v>
      </c>
      <c r="D38" s="71">
        <f t="shared" si="2"/>
        <v>10.83</v>
      </c>
      <c r="E38" s="72">
        <f t="shared" si="3"/>
        <v>2.17</v>
      </c>
      <c r="F38" s="74">
        <v>13</v>
      </c>
      <c r="G38" s="153"/>
      <c r="H38" s="154"/>
    </row>
    <row r="39" spans="1:8" ht="25.5" customHeight="1">
      <c r="A39" s="98">
        <v>8</v>
      </c>
      <c r="B39" s="99" t="s">
        <v>102</v>
      </c>
      <c r="C39" s="73" t="s">
        <v>5</v>
      </c>
      <c r="D39" s="71">
        <f t="shared" si="2"/>
        <v>16.25</v>
      </c>
      <c r="E39" s="72">
        <f t="shared" si="3"/>
        <v>3.25</v>
      </c>
      <c r="F39" s="74">
        <v>19.5</v>
      </c>
      <c r="G39" s="153"/>
      <c r="H39" s="154"/>
    </row>
    <row r="40" spans="1:6" ht="36.75" customHeight="1">
      <c r="A40" s="254" t="s">
        <v>140</v>
      </c>
      <c r="B40" s="254"/>
      <c r="C40" s="254"/>
      <c r="D40" s="254"/>
      <c r="E40" s="254"/>
      <c r="F40" s="254"/>
    </row>
    <row r="41" spans="1:4" ht="17.25" customHeight="1">
      <c r="A41" s="17"/>
      <c r="B41" s="47"/>
      <c r="C41" s="26"/>
      <c r="D41" s="27"/>
    </row>
    <row r="42" spans="1:4" ht="17.25" customHeight="1">
      <c r="A42" s="17"/>
      <c r="B42" s="47"/>
      <c r="C42" s="26"/>
      <c r="D42" s="27"/>
    </row>
    <row r="43" spans="1:4" ht="17.25" customHeight="1">
      <c r="A43" s="17"/>
      <c r="B43" s="47"/>
      <c r="C43" s="26"/>
      <c r="D43" s="27"/>
    </row>
    <row r="44" spans="1:6" s="126" customFormat="1" ht="30.75" customHeight="1">
      <c r="A44" s="122" t="s">
        <v>167</v>
      </c>
      <c r="C44" s="123"/>
      <c r="D44" s="124"/>
      <c r="E44" s="18"/>
      <c r="F44" s="125" t="s">
        <v>138</v>
      </c>
    </row>
    <row r="45" spans="1:4" ht="17.25" customHeight="1">
      <c r="A45" s="17"/>
      <c r="B45" s="47"/>
      <c r="C45" s="26"/>
      <c r="D45" s="25"/>
    </row>
    <row r="46" spans="1:5" ht="17.25" customHeight="1">
      <c r="A46" s="7"/>
      <c r="B46" s="8"/>
      <c r="C46" s="9"/>
      <c r="D46" s="10"/>
      <c r="E46" s="10"/>
    </row>
    <row r="49" spans="1:6" s="1" customFormat="1" ht="13.5">
      <c r="A49" s="3"/>
      <c r="B49" s="3"/>
      <c r="C49" s="3"/>
      <c r="D49" s="3"/>
      <c r="F49" s="3"/>
    </row>
  </sheetData>
  <sheetProtection/>
  <mergeCells count="8">
    <mergeCell ref="A40:F40"/>
    <mergeCell ref="B11:F11"/>
    <mergeCell ref="B9:F9"/>
    <mergeCell ref="A31:F31"/>
    <mergeCell ref="A14:F14"/>
    <mergeCell ref="A25:F25"/>
    <mergeCell ref="A10:F10"/>
    <mergeCell ref="B12:F12"/>
  </mergeCells>
  <printOptions/>
  <pageMargins left="0.63" right="0.56" top="0.2755905511811024" bottom="0.99" header="0.31496062992125984" footer="0.31496062992125984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zoomScale="70" zoomScaleNormal="70" zoomScaleSheetLayoutView="70" workbookViewId="0" topLeftCell="A1">
      <selection activeCell="G9" sqref="G9:J28"/>
    </sheetView>
  </sheetViews>
  <sheetFormatPr defaultColWidth="11.00390625" defaultRowHeight="12.75"/>
  <cols>
    <col min="1" max="1" width="6.375" style="0" customWidth="1"/>
    <col min="2" max="2" width="70.50390625" style="0" customWidth="1"/>
    <col min="3" max="3" width="27.50390625" style="0" customWidth="1"/>
    <col min="4" max="5" width="27.125" style="0" hidden="1" customWidth="1"/>
    <col min="6" max="6" width="43.125" style="0" customWidth="1"/>
    <col min="7" max="7" width="13.375" style="0" customWidth="1"/>
    <col min="8" max="8" width="9.50390625" style="0" bestFit="1" customWidth="1"/>
    <col min="9" max="16384" width="8.875" style="0" customWidth="1"/>
  </cols>
  <sheetData>
    <row r="1" ht="18">
      <c r="F1" s="175" t="s">
        <v>152</v>
      </c>
    </row>
    <row r="2" ht="18">
      <c r="F2" s="175" t="s">
        <v>80</v>
      </c>
    </row>
    <row r="3" ht="18">
      <c r="F3" s="175" t="s">
        <v>79</v>
      </c>
    </row>
    <row r="4" ht="18">
      <c r="F4" s="195" t="s">
        <v>227</v>
      </c>
    </row>
    <row r="8" spans="1:6" ht="75" customHeight="1">
      <c r="A8" s="219" t="s">
        <v>209</v>
      </c>
      <c r="B8" s="219"/>
      <c r="C8" s="219"/>
      <c r="D8" s="219"/>
      <c r="E8" s="219"/>
      <c r="F8" s="219"/>
    </row>
    <row r="9" spans="2:6" ht="22.5">
      <c r="B9" s="83"/>
      <c r="C9" s="83"/>
      <c r="D9" s="83"/>
      <c r="E9" s="83"/>
      <c r="F9" s="83"/>
    </row>
    <row r="10" spans="1:6" ht="24" customHeight="1">
      <c r="A10" s="220" t="s">
        <v>226</v>
      </c>
      <c r="B10" s="220"/>
      <c r="C10" s="220"/>
      <c r="D10" s="220"/>
      <c r="E10" s="220"/>
      <c r="F10" s="220"/>
    </row>
    <row r="11" spans="1:7" ht="18.75">
      <c r="A11" s="222" t="s">
        <v>0</v>
      </c>
      <c r="B11" s="86" t="s">
        <v>66</v>
      </c>
      <c r="C11" s="86" t="s">
        <v>1</v>
      </c>
      <c r="D11" s="86" t="s">
        <v>111</v>
      </c>
      <c r="E11" s="86" t="s">
        <v>77</v>
      </c>
      <c r="F11" s="78" t="s">
        <v>139</v>
      </c>
      <c r="G11" s="218"/>
    </row>
    <row r="12" spans="1:8" ht="30.75" customHeight="1">
      <c r="A12" s="223"/>
      <c r="B12" s="210" t="s">
        <v>85</v>
      </c>
      <c r="C12" s="210"/>
      <c r="D12" s="210"/>
      <c r="E12" s="210"/>
      <c r="F12" s="210"/>
      <c r="G12" s="218"/>
      <c r="H12" s="93"/>
    </row>
    <row r="13" spans="1:8" ht="19.5">
      <c r="A13" s="215">
        <v>1</v>
      </c>
      <c r="B13" s="228" t="s">
        <v>116</v>
      </c>
      <c r="C13" s="63" t="s">
        <v>87</v>
      </c>
      <c r="D13" s="71">
        <f>ROUND((F13*100/120),2)</f>
        <v>6.67</v>
      </c>
      <c r="E13" s="72">
        <f>F13-D13</f>
        <v>1.33</v>
      </c>
      <c r="F13" s="79">
        <v>8</v>
      </c>
      <c r="G13" s="156"/>
      <c r="H13" s="157"/>
    </row>
    <row r="14" spans="1:8" ht="19.5">
      <c r="A14" s="216"/>
      <c r="B14" s="228"/>
      <c r="C14" s="63" t="s">
        <v>114</v>
      </c>
      <c r="D14" s="71">
        <f aca="true" t="shared" si="0" ref="D14:D28">ROUND((F14*100/120),2)</f>
        <v>25.83</v>
      </c>
      <c r="E14" s="72">
        <f aca="true" t="shared" si="1" ref="E14:E28">F14-D14</f>
        <v>5.170000000000002</v>
      </c>
      <c r="F14" s="79">
        <v>31</v>
      </c>
      <c r="G14" s="158"/>
      <c r="H14" s="157"/>
    </row>
    <row r="15" spans="1:8" ht="19.5">
      <c r="A15" s="216"/>
      <c r="B15" s="228"/>
      <c r="C15" s="63" t="s">
        <v>112</v>
      </c>
      <c r="D15" s="71">
        <f t="shared" si="0"/>
        <v>50</v>
      </c>
      <c r="E15" s="72">
        <f t="shared" si="1"/>
        <v>10</v>
      </c>
      <c r="F15" s="79">
        <v>60</v>
      </c>
      <c r="G15" s="158"/>
      <c r="H15" s="157"/>
    </row>
    <row r="16" spans="1:8" ht="19.5">
      <c r="A16" s="217"/>
      <c r="B16" s="228"/>
      <c r="C16" s="63" t="s">
        <v>113</v>
      </c>
      <c r="D16" s="71">
        <f t="shared" si="0"/>
        <v>73.33</v>
      </c>
      <c r="E16" s="72">
        <f t="shared" si="1"/>
        <v>14.670000000000002</v>
      </c>
      <c r="F16" s="79">
        <v>88</v>
      </c>
      <c r="G16" s="158"/>
      <c r="H16" s="157"/>
    </row>
    <row r="17" spans="1:8" ht="19.5">
      <c r="A17" s="215">
        <v>2</v>
      </c>
      <c r="B17" s="228" t="s">
        <v>117</v>
      </c>
      <c r="C17" s="63" t="s">
        <v>124</v>
      </c>
      <c r="D17" s="71">
        <f t="shared" si="0"/>
        <v>9.58</v>
      </c>
      <c r="E17" s="72">
        <f t="shared" si="1"/>
        <v>1.92</v>
      </c>
      <c r="F17" s="79">
        <v>11.5</v>
      </c>
      <c r="G17" s="158"/>
      <c r="H17" s="157"/>
    </row>
    <row r="18" spans="1:8" ht="19.5">
      <c r="A18" s="216"/>
      <c r="B18" s="228"/>
      <c r="C18" s="63" t="s">
        <v>114</v>
      </c>
      <c r="D18" s="71">
        <f t="shared" si="0"/>
        <v>36.67</v>
      </c>
      <c r="E18" s="72">
        <f t="shared" si="1"/>
        <v>7.329999999999998</v>
      </c>
      <c r="F18" s="79">
        <v>44</v>
      </c>
      <c r="G18" s="158"/>
      <c r="H18" s="157"/>
    </row>
    <row r="19" spans="1:8" ht="19.5">
      <c r="A19" s="216"/>
      <c r="B19" s="228"/>
      <c r="C19" s="63" t="s">
        <v>112</v>
      </c>
      <c r="D19" s="71">
        <f t="shared" si="0"/>
        <v>60.83</v>
      </c>
      <c r="E19" s="72">
        <f t="shared" si="1"/>
        <v>12.170000000000002</v>
      </c>
      <c r="F19" s="79">
        <v>73</v>
      </c>
      <c r="G19" s="158"/>
      <c r="H19" s="157"/>
    </row>
    <row r="20" spans="1:8" ht="24" customHeight="1">
      <c r="A20" s="216"/>
      <c r="B20" s="228"/>
      <c r="C20" s="63" t="s">
        <v>125</v>
      </c>
      <c r="D20" s="71">
        <f t="shared" si="0"/>
        <v>65.83</v>
      </c>
      <c r="E20" s="72">
        <f t="shared" si="1"/>
        <v>13.170000000000002</v>
      </c>
      <c r="F20" s="79">
        <v>79</v>
      </c>
      <c r="G20" s="158"/>
      <c r="H20" s="157"/>
    </row>
    <row r="21" spans="1:8" ht="19.5">
      <c r="A21" s="217"/>
      <c r="B21" s="228"/>
      <c r="C21" s="63" t="s">
        <v>113</v>
      </c>
      <c r="D21" s="71">
        <f t="shared" si="0"/>
        <v>75.83</v>
      </c>
      <c r="E21" s="72">
        <f t="shared" si="1"/>
        <v>15.170000000000002</v>
      </c>
      <c r="F21" s="79">
        <v>91</v>
      </c>
      <c r="G21" s="158"/>
      <c r="H21" s="157"/>
    </row>
    <row r="22" spans="1:8" ht="37.5" customHeight="1">
      <c r="A22" s="88">
        <v>3</v>
      </c>
      <c r="B22" s="87" t="s">
        <v>118</v>
      </c>
      <c r="C22" s="86" t="s">
        <v>87</v>
      </c>
      <c r="D22" s="71">
        <f t="shared" si="0"/>
        <v>5.83</v>
      </c>
      <c r="E22" s="72">
        <f t="shared" si="1"/>
        <v>1.17</v>
      </c>
      <c r="F22" s="79">
        <v>7</v>
      </c>
      <c r="G22" s="158"/>
      <c r="H22" s="157"/>
    </row>
    <row r="23" spans="1:8" ht="31.5" customHeight="1">
      <c r="A23" s="88">
        <v>4</v>
      </c>
      <c r="B23" s="96" t="s">
        <v>119</v>
      </c>
      <c r="C23" s="86" t="s">
        <v>124</v>
      </c>
      <c r="D23" s="71">
        <f t="shared" si="0"/>
        <v>7.08</v>
      </c>
      <c r="E23" s="72">
        <f t="shared" si="1"/>
        <v>1.42</v>
      </c>
      <c r="F23" s="79">
        <v>8.5</v>
      </c>
      <c r="G23" s="158"/>
      <c r="H23" s="157"/>
    </row>
    <row r="24" spans="1:8" ht="25.5" customHeight="1">
      <c r="A24" s="88">
        <v>5</v>
      </c>
      <c r="B24" s="96" t="s">
        <v>120</v>
      </c>
      <c r="C24" s="86" t="s">
        <v>124</v>
      </c>
      <c r="D24" s="71">
        <f t="shared" si="0"/>
        <v>8.33</v>
      </c>
      <c r="E24" s="72">
        <f t="shared" si="1"/>
        <v>1.67</v>
      </c>
      <c r="F24" s="79">
        <v>10</v>
      </c>
      <c r="G24" s="158"/>
      <c r="H24" s="157"/>
    </row>
    <row r="25" spans="1:8" ht="24.75" customHeight="1">
      <c r="A25" s="88">
        <v>6</v>
      </c>
      <c r="B25" s="96" t="s">
        <v>121</v>
      </c>
      <c r="C25" s="86" t="s">
        <v>124</v>
      </c>
      <c r="D25" s="71">
        <f t="shared" si="0"/>
        <v>25</v>
      </c>
      <c r="E25" s="72">
        <f t="shared" si="1"/>
        <v>5</v>
      </c>
      <c r="F25" s="79">
        <v>30</v>
      </c>
      <c r="G25" s="158"/>
      <c r="H25" s="157"/>
    </row>
    <row r="26" spans="1:8" ht="25.5" customHeight="1">
      <c r="A26" s="88">
        <v>7</v>
      </c>
      <c r="B26" s="96" t="s">
        <v>122</v>
      </c>
      <c r="C26" s="86" t="s">
        <v>81</v>
      </c>
      <c r="D26" s="71">
        <f t="shared" si="0"/>
        <v>91.67</v>
      </c>
      <c r="E26" s="72">
        <f t="shared" si="1"/>
        <v>18.33</v>
      </c>
      <c r="F26" s="79">
        <v>110</v>
      </c>
      <c r="G26" s="158"/>
      <c r="H26" s="157"/>
    </row>
    <row r="27" spans="1:8" ht="26.25" customHeight="1">
      <c r="A27" s="88">
        <v>8</v>
      </c>
      <c r="B27" s="96" t="s">
        <v>123</v>
      </c>
      <c r="C27" s="86" t="s">
        <v>81</v>
      </c>
      <c r="D27" s="71">
        <f t="shared" si="0"/>
        <v>58.33</v>
      </c>
      <c r="E27" s="72">
        <f t="shared" si="1"/>
        <v>11.670000000000002</v>
      </c>
      <c r="F27" s="79">
        <v>70</v>
      </c>
      <c r="G27" s="158"/>
      <c r="H27" s="157"/>
    </row>
    <row r="28" spans="1:8" ht="26.25" customHeight="1">
      <c r="A28" s="88">
        <v>9</v>
      </c>
      <c r="B28" s="96" t="s">
        <v>205</v>
      </c>
      <c r="C28" s="86" t="s">
        <v>81</v>
      </c>
      <c r="D28" s="71">
        <f t="shared" si="0"/>
        <v>5</v>
      </c>
      <c r="E28" s="72">
        <f t="shared" si="1"/>
        <v>1</v>
      </c>
      <c r="F28" s="79">
        <v>6</v>
      </c>
      <c r="G28" s="158"/>
      <c r="H28" s="157"/>
    </row>
    <row r="29" spans="1:6" ht="15.75" customHeight="1">
      <c r="A29" s="227" t="s">
        <v>72</v>
      </c>
      <c r="B29" s="227"/>
      <c r="C29" s="227"/>
      <c r="D29" s="227"/>
      <c r="E29" s="227"/>
      <c r="F29" s="227"/>
    </row>
    <row r="30" spans="1:6" ht="15.75" customHeight="1">
      <c r="A30" s="211" t="s">
        <v>156</v>
      </c>
      <c r="B30" s="211"/>
      <c r="C30" s="211"/>
      <c r="D30" s="211"/>
      <c r="E30" s="211"/>
      <c r="F30" s="211"/>
    </row>
    <row r="31" spans="1:6" ht="15.75" customHeight="1">
      <c r="A31" s="211" t="s">
        <v>206</v>
      </c>
      <c r="B31" s="211"/>
      <c r="C31" s="211"/>
      <c r="D31" s="211"/>
      <c r="E31" s="211"/>
      <c r="F31" s="211"/>
    </row>
    <row r="32" spans="1:6" s="114" customFormat="1" ht="15.75" customHeight="1" hidden="1">
      <c r="A32" s="226" t="s">
        <v>142</v>
      </c>
      <c r="B32" s="226"/>
      <c r="C32" s="226"/>
      <c r="D32" s="226"/>
      <c r="E32" s="226"/>
      <c r="F32" s="226"/>
    </row>
    <row r="33" spans="1:6" ht="15.75" customHeight="1">
      <c r="A33" s="225" t="s">
        <v>207</v>
      </c>
      <c r="B33" s="225"/>
      <c r="C33" s="225"/>
      <c r="D33" s="225"/>
      <c r="E33" s="225"/>
      <c r="F33" s="225"/>
    </row>
    <row r="38" spans="2:6" ht="19.5">
      <c r="B38" s="47"/>
      <c r="C38" s="48"/>
      <c r="D38" s="68"/>
      <c r="E38" s="68"/>
      <c r="F38" s="77"/>
    </row>
    <row r="39" spans="1:6" s="119" customFormat="1" ht="19.5">
      <c r="A39" s="118" t="s">
        <v>195</v>
      </c>
      <c r="C39" s="48"/>
      <c r="D39" s="120"/>
      <c r="E39" s="120"/>
      <c r="F39" s="77" t="str">
        <f>'ТРЕН.ЗАЛ'!F41</f>
        <v>Н.В.Донова</v>
      </c>
    </row>
  </sheetData>
  <sheetProtection/>
  <mergeCells count="14">
    <mergeCell ref="B17:B21"/>
    <mergeCell ref="G11:G12"/>
    <mergeCell ref="A10:F10"/>
    <mergeCell ref="A11:A12"/>
    <mergeCell ref="A33:F33"/>
    <mergeCell ref="A31:F31"/>
    <mergeCell ref="A32:F32"/>
    <mergeCell ref="A8:F8"/>
    <mergeCell ref="A13:A16"/>
    <mergeCell ref="A17:A21"/>
    <mergeCell ref="A29:F29"/>
    <mergeCell ref="A30:F30"/>
    <mergeCell ref="B13:B16"/>
    <mergeCell ref="B12:F1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70" zoomScaleNormal="60" zoomScaleSheetLayoutView="70" zoomScalePageLayoutView="0" workbookViewId="0" topLeftCell="A1">
      <selection activeCell="G10" sqref="G10:I28"/>
    </sheetView>
  </sheetViews>
  <sheetFormatPr defaultColWidth="11.00390625" defaultRowHeight="12.75"/>
  <cols>
    <col min="1" max="1" width="8.875" style="0" customWidth="1"/>
    <col min="2" max="2" width="44.375" style="0" customWidth="1"/>
    <col min="3" max="3" width="30.50390625" style="0" customWidth="1"/>
    <col min="4" max="5" width="31.375" style="0" hidden="1" customWidth="1"/>
    <col min="6" max="6" width="42.875" style="0" customWidth="1"/>
    <col min="7" max="7" width="11.50390625" style="0" customWidth="1"/>
    <col min="8" max="8" width="9.50390625" style="0" bestFit="1" customWidth="1"/>
    <col min="9" max="16384" width="8.875" style="0" customWidth="1"/>
  </cols>
  <sheetData>
    <row r="1" ht="18">
      <c r="F1" s="175" t="s">
        <v>154</v>
      </c>
    </row>
    <row r="2" ht="18">
      <c r="F2" s="175" t="s">
        <v>80</v>
      </c>
    </row>
    <row r="3" ht="18">
      <c r="F3" s="175" t="s">
        <v>79</v>
      </c>
    </row>
    <row r="4" ht="18">
      <c r="F4" s="195" t="s">
        <v>227</v>
      </c>
    </row>
    <row r="9" spans="1:6" ht="75.75" customHeight="1">
      <c r="A9" s="219" t="s">
        <v>148</v>
      </c>
      <c r="B9" s="219"/>
      <c r="C9" s="219"/>
      <c r="D9" s="219"/>
      <c r="E9" s="219"/>
      <c r="F9" s="219"/>
    </row>
    <row r="10" spans="2:6" ht="22.5">
      <c r="B10" s="229"/>
      <c r="C10" s="229"/>
      <c r="D10" s="229"/>
      <c r="E10" s="229"/>
      <c r="F10" s="229"/>
    </row>
    <row r="11" spans="1:6" ht="30" customHeight="1">
      <c r="A11" s="220" t="s">
        <v>226</v>
      </c>
      <c r="B11" s="220"/>
      <c r="C11" s="220"/>
      <c r="D11" s="220"/>
      <c r="E11" s="220"/>
      <c r="F11" s="220"/>
    </row>
    <row r="12" spans="1:7" ht="18.75">
      <c r="A12" s="222" t="s">
        <v>212</v>
      </c>
      <c r="B12" s="86" t="s">
        <v>66</v>
      </c>
      <c r="C12" s="63" t="s">
        <v>1</v>
      </c>
      <c r="D12" s="86" t="s">
        <v>111</v>
      </c>
      <c r="E12" s="86" t="s">
        <v>77</v>
      </c>
      <c r="F12" s="78" t="s">
        <v>139</v>
      </c>
      <c r="G12" s="218"/>
    </row>
    <row r="13" spans="1:8" ht="32.25" customHeight="1">
      <c r="A13" s="223"/>
      <c r="B13" s="210" t="s">
        <v>86</v>
      </c>
      <c r="C13" s="210"/>
      <c r="D13" s="210"/>
      <c r="E13" s="210"/>
      <c r="F13" s="210"/>
      <c r="G13" s="218"/>
      <c r="H13" s="93"/>
    </row>
    <row r="14" spans="1:8" ht="33" customHeight="1">
      <c r="A14" s="215">
        <v>1</v>
      </c>
      <c r="B14" s="230" t="s">
        <v>218</v>
      </c>
      <c r="C14" s="63" t="s">
        <v>124</v>
      </c>
      <c r="D14" s="71">
        <f aca="true" t="shared" si="0" ref="D14:D21">ROUND((F14*100/120),2)</f>
        <v>10.42</v>
      </c>
      <c r="E14" s="72">
        <f aca="true" t="shared" si="1" ref="E14:E21">F14-D14</f>
        <v>2.08</v>
      </c>
      <c r="F14" s="89">
        <v>12.5</v>
      </c>
      <c r="G14" s="172"/>
      <c r="H14" s="157"/>
    </row>
    <row r="15" spans="1:8" ht="33" customHeight="1">
      <c r="A15" s="216"/>
      <c r="B15" s="231"/>
      <c r="C15" s="70" t="s">
        <v>114</v>
      </c>
      <c r="D15" s="71">
        <f t="shared" si="0"/>
        <v>36.25</v>
      </c>
      <c r="E15" s="72">
        <f t="shared" si="1"/>
        <v>7.25</v>
      </c>
      <c r="F15" s="89">
        <v>43.5</v>
      </c>
      <c r="G15" s="158"/>
      <c r="H15" s="157"/>
    </row>
    <row r="16" spans="1:8" ht="33" customHeight="1">
      <c r="A16" s="216"/>
      <c r="B16" s="231"/>
      <c r="C16" s="70" t="s">
        <v>112</v>
      </c>
      <c r="D16" s="71">
        <f t="shared" si="0"/>
        <v>54.17</v>
      </c>
      <c r="E16" s="72">
        <f t="shared" si="1"/>
        <v>10.829999999999998</v>
      </c>
      <c r="F16" s="89">
        <v>65</v>
      </c>
      <c r="G16" s="158"/>
      <c r="H16" s="157"/>
    </row>
    <row r="17" spans="1:8" ht="33" customHeight="1">
      <c r="A17" s="216"/>
      <c r="B17" s="231"/>
      <c r="C17" s="70" t="s">
        <v>125</v>
      </c>
      <c r="D17" s="71">
        <f t="shared" si="0"/>
        <v>58.75</v>
      </c>
      <c r="E17" s="72">
        <f t="shared" si="1"/>
        <v>11.75</v>
      </c>
      <c r="F17" s="89">
        <v>70.5</v>
      </c>
      <c r="G17" s="158"/>
      <c r="H17" s="157"/>
    </row>
    <row r="18" spans="1:8" ht="33" customHeight="1">
      <c r="A18" s="217"/>
      <c r="B18" s="231"/>
      <c r="C18" s="70" t="s">
        <v>113</v>
      </c>
      <c r="D18" s="71">
        <f t="shared" si="0"/>
        <v>63.33</v>
      </c>
      <c r="E18" s="72">
        <f t="shared" si="1"/>
        <v>12.670000000000002</v>
      </c>
      <c r="F18" s="89">
        <v>76</v>
      </c>
      <c r="G18" s="158"/>
      <c r="H18" s="157"/>
    </row>
    <row r="19" spans="1:8" ht="19.5">
      <c r="A19" s="215">
        <v>2</v>
      </c>
      <c r="B19" s="230" t="s">
        <v>160</v>
      </c>
      <c r="C19" s="63" t="s">
        <v>124</v>
      </c>
      <c r="D19" s="71">
        <f t="shared" si="0"/>
        <v>12.92</v>
      </c>
      <c r="E19" s="72">
        <f t="shared" si="1"/>
        <v>2.58</v>
      </c>
      <c r="F19" s="90">
        <v>15.5</v>
      </c>
      <c r="G19" s="158"/>
      <c r="H19" s="157"/>
    </row>
    <row r="20" spans="1:8" ht="19.5">
      <c r="A20" s="216"/>
      <c r="B20" s="230"/>
      <c r="C20" s="70" t="s">
        <v>114</v>
      </c>
      <c r="D20" s="71">
        <f t="shared" si="0"/>
        <v>50.83</v>
      </c>
      <c r="E20" s="72">
        <f t="shared" si="1"/>
        <v>10.170000000000002</v>
      </c>
      <c r="F20" s="90">
        <v>61</v>
      </c>
      <c r="G20" s="158"/>
      <c r="H20" s="157"/>
    </row>
    <row r="21" spans="1:8" ht="19.5">
      <c r="A21" s="217"/>
      <c r="B21" s="230"/>
      <c r="C21" s="70" t="s">
        <v>112</v>
      </c>
      <c r="D21" s="71">
        <f t="shared" si="0"/>
        <v>69.17</v>
      </c>
      <c r="E21" s="72">
        <f t="shared" si="1"/>
        <v>13.829999999999998</v>
      </c>
      <c r="F21" s="90">
        <v>83</v>
      </c>
      <c r="G21" s="158"/>
      <c r="H21" s="157"/>
    </row>
    <row r="22" spans="1:6" ht="16.5" customHeight="1">
      <c r="A22" s="227" t="s">
        <v>72</v>
      </c>
      <c r="B22" s="227"/>
      <c r="C22" s="227"/>
      <c r="D22" s="227"/>
      <c r="E22" s="227"/>
      <c r="F22" s="227"/>
    </row>
    <row r="23" spans="1:6" ht="16.5" customHeight="1">
      <c r="A23" s="211" t="s">
        <v>156</v>
      </c>
      <c r="B23" s="211"/>
      <c r="C23" s="211"/>
      <c r="D23" s="211"/>
      <c r="E23" s="211"/>
      <c r="F23" s="211"/>
    </row>
    <row r="24" spans="1:6" ht="16.5" customHeight="1">
      <c r="A24" s="225" t="s">
        <v>140</v>
      </c>
      <c r="B24" s="225"/>
      <c r="C24" s="225"/>
      <c r="D24" s="225"/>
      <c r="E24" s="225"/>
      <c r="F24" s="225"/>
    </row>
    <row r="27" spans="2:6" ht="19.5">
      <c r="B27" s="47"/>
      <c r="C27" s="48"/>
      <c r="D27" s="68"/>
      <c r="E27" s="68"/>
      <c r="F27" s="77"/>
    </row>
    <row r="28" spans="1:6" s="119" customFormat="1" ht="19.5">
      <c r="A28" s="118" t="s">
        <v>196</v>
      </c>
      <c r="C28" s="48"/>
      <c r="D28" s="120"/>
      <c r="E28" s="120"/>
      <c r="F28" s="77" t="str">
        <f>БАССЕЙН!F39</f>
        <v>Н.В.Донова</v>
      </c>
    </row>
  </sheetData>
  <sheetProtection/>
  <mergeCells count="13">
    <mergeCell ref="A9:F9"/>
    <mergeCell ref="A22:F22"/>
    <mergeCell ref="A23:F23"/>
    <mergeCell ref="B10:F10"/>
    <mergeCell ref="B13:F13"/>
    <mergeCell ref="B14:B18"/>
    <mergeCell ref="B19:B21"/>
    <mergeCell ref="A24:F24"/>
    <mergeCell ref="A12:A13"/>
    <mergeCell ref="A11:F11"/>
    <mergeCell ref="A14:A18"/>
    <mergeCell ref="A19:A21"/>
    <mergeCell ref="G12:G1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0" zoomScaleNormal="60" zoomScaleSheetLayoutView="70" zoomScalePageLayoutView="0" workbookViewId="0" topLeftCell="A8">
      <selection activeCell="K13" sqref="K13:M34"/>
    </sheetView>
  </sheetViews>
  <sheetFormatPr defaultColWidth="11.00390625" defaultRowHeight="12.75"/>
  <cols>
    <col min="1" max="1" width="9.375" style="0" bestFit="1" customWidth="1"/>
    <col min="2" max="2" width="49.125" style="0" customWidth="1"/>
    <col min="3" max="3" width="38.375" style="0" customWidth="1"/>
    <col min="4" max="5" width="26.00390625" style="0" hidden="1" customWidth="1"/>
    <col min="6" max="6" width="42.625" style="0" customWidth="1"/>
    <col min="7" max="8" width="0" style="0" hidden="1" customWidth="1"/>
    <col min="9" max="9" width="16.375" style="94" hidden="1" customWidth="1"/>
    <col min="10" max="10" width="19.50390625" style="0" hidden="1" customWidth="1"/>
    <col min="11" max="11" width="12.00390625" style="0" customWidth="1"/>
    <col min="12" max="12" width="10.00390625" style="0" bestFit="1" customWidth="1"/>
    <col min="13" max="16384" width="8.875" style="0" customWidth="1"/>
  </cols>
  <sheetData>
    <row r="1" ht="18">
      <c r="F1" s="175" t="s">
        <v>155</v>
      </c>
    </row>
    <row r="2" ht="18">
      <c r="F2" s="175" t="s">
        <v>80</v>
      </c>
    </row>
    <row r="3" ht="18">
      <c r="F3" s="177" t="s">
        <v>79</v>
      </c>
    </row>
    <row r="4" ht="18">
      <c r="F4" s="195" t="s">
        <v>227</v>
      </c>
    </row>
    <row r="5" ht="18">
      <c r="F5" s="166"/>
    </row>
    <row r="6" ht="18">
      <c r="F6" s="167"/>
    </row>
    <row r="11" spans="1:6" ht="86.25" customHeight="1">
      <c r="A11" s="219" t="s">
        <v>210</v>
      </c>
      <c r="B11" s="219"/>
      <c r="C11" s="219"/>
      <c r="D11" s="219"/>
      <c r="E11" s="219"/>
      <c r="F11" s="219"/>
    </row>
    <row r="12" spans="1:6" ht="22.5">
      <c r="A12" s="119"/>
      <c r="B12" s="229"/>
      <c r="C12" s="229"/>
      <c r="D12" s="229"/>
      <c r="E12" s="229"/>
      <c r="F12" s="229"/>
    </row>
    <row r="13" spans="1:6" ht="37.5" customHeight="1">
      <c r="A13" s="220" t="s">
        <v>226</v>
      </c>
      <c r="B13" s="220"/>
      <c r="C13" s="220"/>
      <c r="D13" s="220"/>
      <c r="E13" s="220"/>
      <c r="F13" s="220"/>
    </row>
    <row r="14" spans="1:11" ht="18.75">
      <c r="A14" s="222" t="s">
        <v>212</v>
      </c>
      <c r="B14" s="88" t="s">
        <v>66</v>
      </c>
      <c r="C14" s="88" t="s">
        <v>88</v>
      </c>
      <c r="D14" s="88" t="s">
        <v>111</v>
      </c>
      <c r="E14" s="88" t="s">
        <v>77</v>
      </c>
      <c r="F14" s="127" t="s">
        <v>139</v>
      </c>
      <c r="K14" s="218"/>
    </row>
    <row r="15" spans="1:12" ht="29.25" customHeight="1">
      <c r="A15" s="223"/>
      <c r="B15" s="236" t="s">
        <v>90</v>
      </c>
      <c r="C15" s="236"/>
      <c r="D15" s="236"/>
      <c r="E15" s="236"/>
      <c r="F15" s="236"/>
      <c r="K15" s="218"/>
      <c r="L15" s="93"/>
    </row>
    <row r="16" spans="1:12" ht="19.5">
      <c r="A16" s="88">
        <v>1</v>
      </c>
      <c r="B16" s="87" t="s">
        <v>132</v>
      </c>
      <c r="C16" s="63" t="s">
        <v>81</v>
      </c>
      <c r="D16" s="71">
        <f aca="true" t="shared" si="0" ref="D16:D28">ROUND((F16*100/120),2)</f>
        <v>37.5</v>
      </c>
      <c r="E16" s="72">
        <f aca="true" t="shared" si="1" ref="E16:E28">F16-D16</f>
        <v>7.5</v>
      </c>
      <c r="F16" s="79">
        <v>45</v>
      </c>
      <c r="J16" s="79">
        <v>35</v>
      </c>
      <c r="K16" s="156"/>
      <c r="L16" s="157"/>
    </row>
    <row r="17" spans="1:12" ht="19.5">
      <c r="A17" s="88">
        <v>2</v>
      </c>
      <c r="B17" s="87" t="s">
        <v>143</v>
      </c>
      <c r="C17" s="63" t="s">
        <v>81</v>
      </c>
      <c r="D17" s="71">
        <f t="shared" si="0"/>
        <v>6.67</v>
      </c>
      <c r="E17" s="72">
        <f t="shared" si="1"/>
        <v>1.33</v>
      </c>
      <c r="F17" s="79">
        <v>8</v>
      </c>
      <c r="J17" s="79">
        <v>5</v>
      </c>
      <c r="K17" s="158"/>
      <c r="L17" s="157"/>
    </row>
    <row r="18" spans="1:12" ht="19.5">
      <c r="A18" s="215">
        <v>3</v>
      </c>
      <c r="B18" s="209" t="s">
        <v>126</v>
      </c>
      <c r="C18" s="63" t="s">
        <v>81</v>
      </c>
      <c r="D18" s="71">
        <f t="shared" si="0"/>
        <v>6.67</v>
      </c>
      <c r="E18" s="72">
        <f t="shared" si="1"/>
        <v>1.33</v>
      </c>
      <c r="F18" s="79">
        <v>8</v>
      </c>
      <c r="J18" s="79">
        <v>5</v>
      </c>
      <c r="K18" s="158"/>
      <c r="L18" s="157"/>
    </row>
    <row r="19" spans="1:12" ht="19.5">
      <c r="A19" s="217"/>
      <c r="B19" s="209"/>
      <c r="C19" s="63" t="s">
        <v>73</v>
      </c>
      <c r="D19" s="71">
        <f t="shared" si="0"/>
        <v>10.83</v>
      </c>
      <c r="E19" s="72">
        <f t="shared" si="1"/>
        <v>2.17</v>
      </c>
      <c r="F19" s="79">
        <v>13</v>
      </c>
      <c r="J19" s="79">
        <v>8</v>
      </c>
      <c r="K19" s="158"/>
      <c r="L19" s="157"/>
    </row>
    <row r="20" spans="1:12" ht="19.5">
      <c r="A20" s="215">
        <v>4</v>
      </c>
      <c r="B20" s="209" t="s">
        <v>127</v>
      </c>
      <c r="C20" s="63" t="s">
        <v>74</v>
      </c>
      <c r="D20" s="71">
        <f t="shared" si="0"/>
        <v>5.83</v>
      </c>
      <c r="E20" s="72">
        <f t="shared" si="1"/>
        <v>1.17</v>
      </c>
      <c r="F20" s="79">
        <v>7</v>
      </c>
      <c r="J20" s="79">
        <v>4</v>
      </c>
      <c r="K20" s="158"/>
      <c r="L20" s="157"/>
    </row>
    <row r="21" spans="1:12" ht="19.5">
      <c r="A21" s="216"/>
      <c r="B21" s="209"/>
      <c r="C21" s="63" t="s">
        <v>81</v>
      </c>
      <c r="D21" s="71">
        <f t="shared" si="0"/>
        <v>8.33</v>
      </c>
      <c r="E21" s="72">
        <f t="shared" si="1"/>
        <v>1.67</v>
      </c>
      <c r="F21" s="79">
        <v>10</v>
      </c>
      <c r="J21" s="79">
        <v>6</v>
      </c>
      <c r="K21" s="158"/>
      <c r="L21" s="157"/>
    </row>
    <row r="22" spans="1:12" ht="19.5">
      <c r="A22" s="216"/>
      <c r="B22" s="209"/>
      <c r="C22" s="70" t="s">
        <v>201</v>
      </c>
      <c r="D22" s="71">
        <f t="shared" si="0"/>
        <v>30.83</v>
      </c>
      <c r="E22" s="72">
        <f t="shared" si="1"/>
        <v>6.170000000000002</v>
      </c>
      <c r="F22" s="79">
        <v>37</v>
      </c>
      <c r="J22" s="79">
        <v>10</v>
      </c>
      <c r="K22" s="158"/>
      <c r="L22" s="157"/>
    </row>
    <row r="23" spans="1:12" ht="19.5">
      <c r="A23" s="216"/>
      <c r="B23" s="209"/>
      <c r="C23" s="70" t="s">
        <v>202</v>
      </c>
      <c r="D23" s="71">
        <f t="shared" si="0"/>
        <v>58.33</v>
      </c>
      <c r="E23" s="72">
        <f t="shared" si="1"/>
        <v>11.670000000000002</v>
      </c>
      <c r="F23" s="79">
        <v>70</v>
      </c>
      <c r="J23" s="79"/>
      <c r="K23" s="158"/>
      <c r="L23" s="157"/>
    </row>
    <row r="24" spans="1:12" ht="19.5">
      <c r="A24" s="217"/>
      <c r="B24" s="209"/>
      <c r="C24" s="70" t="s">
        <v>203</v>
      </c>
      <c r="D24" s="71">
        <f t="shared" si="0"/>
        <v>85</v>
      </c>
      <c r="E24" s="72">
        <f t="shared" si="1"/>
        <v>17</v>
      </c>
      <c r="F24" s="79">
        <v>102</v>
      </c>
      <c r="J24" s="79">
        <v>13</v>
      </c>
      <c r="K24" s="158"/>
      <c r="L24" s="157"/>
    </row>
    <row r="25" spans="1:12" ht="20.25" customHeight="1">
      <c r="A25" s="199">
        <v>5</v>
      </c>
      <c r="B25" s="87" t="s">
        <v>128</v>
      </c>
      <c r="C25" s="63" t="s">
        <v>124</v>
      </c>
      <c r="D25" s="71">
        <f t="shared" si="0"/>
        <v>12.5</v>
      </c>
      <c r="E25" s="72">
        <f t="shared" si="1"/>
        <v>2.5</v>
      </c>
      <c r="F25" s="79">
        <v>15</v>
      </c>
      <c r="I25" s="94">
        <v>6</v>
      </c>
      <c r="J25" s="79">
        <v>5</v>
      </c>
      <c r="K25" s="158"/>
      <c r="L25" s="157"/>
    </row>
    <row r="26" spans="1:12" ht="22.5" customHeight="1">
      <c r="A26" s="88">
        <v>6</v>
      </c>
      <c r="B26" s="87" t="s">
        <v>129</v>
      </c>
      <c r="C26" s="63" t="s">
        <v>81</v>
      </c>
      <c r="D26" s="71">
        <f t="shared" si="0"/>
        <v>37.5</v>
      </c>
      <c r="E26" s="72">
        <f t="shared" si="1"/>
        <v>7.5</v>
      </c>
      <c r="F26" s="79">
        <v>45</v>
      </c>
      <c r="J26" s="79">
        <v>35</v>
      </c>
      <c r="K26" s="158"/>
      <c r="L26" s="157"/>
    </row>
    <row r="27" spans="1:12" ht="19.5">
      <c r="A27" s="88">
        <v>7</v>
      </c>
      <c r="B27" s="87" t="s">
        <v>130</v>
      </c>
      <c r="C27" s="70" t="s">
        <v>131</v>
      </c>
      <c r="D27" s="71">
        <f t="shared" si="0"/>
        <v>1.67</v>
      </c>
      <c r="E27" s="72">
        <f t="shared" si="1"/>
        <v>0.33000000000000007</v>
      </c>
      <c r="F27" s="79">
        <v>2</v>
      </c>
      <c r="J27" s="79">
        <v>1</v>
      </c>
      <c r="K27" s="158"/>
      <c r="L27" s="157"/>
    </row>
    <row r="28" spans="1:12" ht="19.5">
      <c r="A28" s="88">
        <v>8</v>
      </c>
      <c r="B28" s="87" t="s">
        <v>164</v>
      </c>
      <c r="C28" s="70" t="s">
        <v>131</v>
      </c>
      <c r="D28" s="71">
        <f t="shared" si="0"/>
        <v>3.75</v>
      </c>
      <c r="E28" s="72">
        <f t="shared" si="1"/>
        <v>0.75</v>
      </c>
      <c r="F28" s="79">
        <v>4.5</v>
      </c>
      <c r="J28" s="79"/>
      <c r="K28" s="158"/>
      <c r="L28" s="157"/>
    </row>
    <row r="29" spans="1:12" s="114" customFormat="1" ht="19.5" hidden="1">
      <c r="A29" s="232">
        <v>9</v>
      </c>
      <c r="B29" s="234" t="s">
        <v>165</v>
      </c>
      <c r="C29" s="200" t="s">
        <v>135</v>
      </c>
      <c r="D29" s="201">
        <f>F29/1.2</f>
        <v>16.666666666666668</v>
      </c>
      <c r="E29" s="202">
        <f>F29-D29</f>
        <v>3.333333333333332</v>
      </c>
      <c r="F29" s="203">
        <f>SUM(F30:F31)</f>
        <v>20</v>
      </c>
      <c r="I29" s="115"/>
      <c r="K29" s="159"/>
      <c r="L29" s="204"/>
    </row>
    <row r="30" spans="1:12" s="114" customFormat="1" ht="37.5" hidden="1">
      <c r="A30" s="232"/>
      <c r="B30" s="234"/>
      <c r="C30" s="205" t="s">
        <v>137</v>
      </c>
      <c r="D30" s="206">
        <f>F30/1.2</f>
        <v>10.833333333333334</v>
      </c>
      <c r="E30" s="207">
        <f>F30-D30</f>
        <v>2.166666666666666</v>
      </c>
      <c r="F30" s="208">
        <v>13</v>
      </c>
      <c r="I30" s="115"/>
      <c r="K30" s="159"/>
      <c r="L30" s="204"/>
    </row>
    <row r="31" spans="1:12" s="114" customFormat="1" ht="19.5" hidden="1">
      <c r="A31" s="232"/>
      <c r="B31" s="234"/>
      <c r="C31" s="205" t="s">
        <v>136</v>
      </c>
      <c r="D31" s="206">
        <f>F31/1.2</f>
        <v>5.833333333333334</v>
      </c>
      <c r="E31" s="207">
        <f>F31-D31</f>
        <v>1.166666666666666</v>
      </c>
      <c r="F31" s="208">
        <v>7</v>
      </c>
      <c r="I31" s="115"/>
      <c r="K31" s="159"/>
      <c r="L31" s="204"/>
    </row>
    <row r="32" spans="1:9" s="68" customFormat="1" ht="20.25" customHeight="1">
      <c r="A32" s="235" t="s">
        <v>72</v>
      </c>
      <c r="B32" s="235"/>
      <c r="C32" s="235"/>
      <c r="D32" s="235"/>
      <c r="E32" s="235"/>
      <c r="F32" s="235"/>
      <c r="I32" s="128"/>
    </row>
    <row r="33" spans="1:6" ht="16.5" customHeight="1">
      <c r="A33" s="211" t="s">
        <v>156</v>
      </c>
      <c r="B33" s="211"/>
      <c r="C33" s="211"/>
      <c r="D33" s="211"/>
      <c r="E33" s="211"/>
      <c r="F33" s="211"/>
    </row>
    <row r="34" spans="1:6" ht="16.5" customHeight="1">
      <c r="A34" s="211" t="s">
        <v>140</v>
      </c>
      <c r="B34" s="211"/>
      <c r="C34" s="211"/>
      <c r="D34" s="211"/>
      <c r="E34" s="211"/>
      <c r="F34" s="211"/>
    </row>
    <row r="35" spans="1:6" ht="16.5" customHeight="1">
      <c r="A35" s="233" t="s">
        <v>222</v>
      </c>
      <c r="B35" s="233"/>
      <c r="C35" s="233"/>
      <c r="D35" s="233"/>
      <c r="E35" s="233"/>
      <c r="F35" s="233"/>
    </row>
    <row r="40" spans="2:6" ht="19.5">
      <c r="B40" s="47"/>
      <c r="C40" s="48"/>
      <c r="D40" s="68"/>
      <c r="E40" s="68"/>
      <c r="F40" s="77"/>
    </row>
    <row r="41" spans="1:9" s="119" customFormat="1" ht="19.5">
      <c r="A41" s="118" t="s">
        <v>166</v>
      </c>
      <c r="C41" s="48"/>
      <c r="D41" s="120"/>
      <c r="E41" s="120"/>
      <c r="F41" s="77" t="s">
        <v>200</v>
      </c>
      <c r="I41" s="94"/>
    </row>
  </sheetData>
  <sheetProtection/>
  <mergeCells count="16">
    <mergeCell ref="K14:K15"/>
    <mergeCell ref="A11:F11"/>
    <mergeCell ref="A13:F13"/>
    <mergeCell ref="B12:F12"/>
    <mergeCell ref="B15:F15"/>
    <mergeCell ref="B18:B19"/>
    <mergeCell ref="A29:A31"/>
    <mergeCell ref="A35:F35"/>
    <mergeCell ref="A34:F34"/>
    <mergeCell ref="A14:A15"/>
    <mergeCell ref="A18:A19"/>
    <mergeCell ref="A20:A24"/>
    <mergeCell ref="B29:B31"/>
    <mergeCell ref="A32:F32"/>
    <mergeCell ref="A33:F33"/>
    <mergeCell ref="B20:B2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90" zoomScaleSheetLayoutView="90" workbookViewId="0" topLeftCell="A17">
      <selection activeCell="H31" sqref="H31"/>
    </sheetView>
  </sheetViews>
  <sheetFormatPr defaultColWidth="7.875" defaultRowHeight="12.75"/>
  <cols>
    <col min="1" max="1" width="5.125" style="1" customWidth="1"/>
    <col min="2" max="2" width="69.50390625" style="3" customWidth="1"/>
    <col min="3" max="3" width="12.125" style="3" customWidth="1"/>
    <col min="4" max="4" width="24.00390625" style="1" customWidth="1"/>
    <col min="5" max="5" width="7.875" style="3" customWidth="1"/>
    <col min="6" max="6" width="18.625" style="91" customWidth="1"/>
    <col min="7" max="16384" width="7.875" style="3" customWidth="1"/>
  </cols>
  <sheetData>
    <row r="1" spans="1:3" ht="13.5">
      <c r="A1" s="11"/>
      <c r="B1" s="2"/>
      <c r="C1" s="178" t="s">
        <v>187</v>
      </c>
    </row>
    <row r="2" spans="1:3" ht="13.5">
      <c r="A2" s="11"/>
      <c r="B2" s="2"/>
      <c r="C2" s="178" t="s">
        <v>80</v>
      </c>
    </row>
    <row r="3" spans="1:3" ht="13.5">
      <c r="A3" s="11"/>
      <c r="B3" s="2"/>
      <c r="C3" s="178" t="s">
        <v>79</v>
      </c>
    </row>
    <row r="4" spans="1:4" ht="18">
      <c r="A4" s="11"/>
      <c r="B4" s="2"/>
      <c r="C4" s="196" t="s">
        <v>227</v>
      </c>
      <c r="D4" s="195"/>
    </row>
    <row r="5" spans="1:4" ht="13.5">
      <c r="A5" s="11"/>
      <c r="B5" s="2"/>
      <c r="C5" s="2"/>
      <c r="D5" s="11"/>
    </row>
    <row r="6" spans="1:4" ht="13.5">
      <c r="A6" s="11"/>
      <c r="B6" s="4"/>
      <c r="C6" s="5"/>
      <c r="D6" s="5"/>
    </row>
    <row r="7" spans="1:4" ht="56.25" customHeight="1">
      <c r="A7" s="239" t="s">
        <v>224</v>
      </c>
      <c r="B7" s="239"/>
      <c r="C7" s="239"/>
      <c r="D7" s="239"/>
    </row>
    <row r="8" spans="1:4" ht="19.5">
      <c r="A8" s="11"/>
      <c r="B8" s="237"/>
      <c r="C8" s="237"/>
      <c r="D8" s="237"/>
    </row>
    <row r="9" spans="1:4" ht="27" customHeight="1">
      <c r="A9" s="240" t="s">
        <v>226</v>
      </c>
      <c r="B9" s="240"/>
      <c r="C9" s="240"/>
      <c r="D9" s="240"/>
    </row>
    <row r="10" spans="1:5" ht="65.25" customHeight="1">
      <c r="A10" s="58" t="s">
        <v>0</v>
      </c>
      <c r="B10" s="49" t="s">
        <v>2</v>
      </c>
      <c r="C10" s="58" t="s">
        <v>62</v>
      </c>
      <c r="D10" s="49" t="s">
        <v>139</v>
      </c>
      <c r="E10" s="147"/>
    </row>
    <row r="11" spans="1:6" ht="15.75">
      <c r="A11" s="100" t="s">
        <v>3</v>
      </c>
      <c r="B11" s="42" t="s">
        <v>4</v>
      </c>
      <c r="C11" s="57" t="s">
        <v>5</v>
      </c>
      <c r="D11" s="65">
        <v>4.41</v>
      </c>
      <c r="E11" s="173"/>
      <c r="F11" s="132"/>
    </row>
    <row r="12" spans="1:6" ht="17.25" customHeight="1">
      <c r="A12" s="101" t="s">
        <v>6</v>
      </c>
      <c r="B12" s="42" t="s">
        <v>7</v>
      </c>
      <c r="C12" s="57" t="s">
        <v>5</v>
      </c>
      <c r="D12" s="65">
        <v>4.41</v>
      </c>
      <c r="E12" s="173"/>
      <c r="F12" s="132"/>
    </row>
    <row r="13" spans="1:6" ht="15.75">
      <c r="A13" s="101" t="s">
        <v>8</v>
      </c>
      <c r="B13" s="42" t="s">
        <v>9</v>
      </c>
      <c r="C13" s="57" t="s">
        <v>5</v>
      </c>
      <c r="D13" s="65">
        <v>4.41</v>
      </c>
      <c r="E13" s="173"/>
      <c r="F13" s="132"/>
    </row>
    <row r="14" spans="1:6" ht="30">
      <c r="A14" s="101" t="s">
        <v>10</v>
      </c>
      <c r="B14" s="42" t="s">
        <v>11</v>
      </c>
      <c r="C14" s="57" t="s">
        <v>5</v>
      </c>
      <c r="D14" s="65">
        <v>6.44</v>
      </c>
      <c r="E14" s="173"/>
      <c r="F14" s="132"/>
    </row>
    <row r="15" spans="1:6" ht="15.75">
      <c r="A15" s="101" t="s">
        <v>12</v>
      </c>
      <c r="B15" s="42" t="s">
        <v>13</v>
      </c>
      <c r="C15" s="57" t="s">
        <v>5</v>
      </c>
      <c r="D15" s="65">
        <v>6.44</v>
      </c>
      <c r="E15" s="173"/>
      <c r="F15" s="132"/>
    </row>
    <row r="16" spans="1:6" ht="15.75">
      <c r="A16" s="101" t="s">
        <v>14</v>
      </c>
      <c r="B16" s="42" t="s">
        <v>15</v>
      </c>
      <c r="C16" s="57" t="s">
        <v>5</v>
      </c>
      <c r="D16" s="65">
        <v>8.39</v>
      </c>
      <c r="E16" s="173"/>
      <c r="F16" s="132"/>
    </row>
    <row r="17" spans="1:6" ht="30">
      <c r="A17" s="101" t="s">
        <v>16</v>
      </c>
      <c r="B17" s="42" t="s">
        <v>17</v>
      </c>
      <c r="C17" s="57" t="s">
        <v>5</v>
      </c>
      <c r="D17" s="65">
        <v>4.41</v>
      </c>
      <c r="E17" s="173"/>
      <c r="F17" s="132"/>
    </row>
    <row r="18" spans="1:6" ht="30">
      <c r="A18" s="101" t="s">
        <v>18</v>
      </c>
      <c r="B18" s="42" t="s">
        <v>19</v>
      </c>
      <c r="C18" s="57" t="s">
        <v>5</v>
      </c>
      <c r="D18" s="65">
        <v>4.41</v>
      </c>
      <c r="E18" s="173"/>
      <c r="F18" s="132"/>
    </row>
    <row r="19" spans="1:6" ht="30">
      <c r="A19" s="101" t="s">
        <v>20</v>
      </c>
      <c r="B19" s="42" t="s">
        <v>21</v>
      </c>
      <c r="C19" s="57" t="s">
        <v>5</v>
      </c>
      <c r="D19" s="65">
        <v>4.41</v>
      </c>
      <c r="E19" s="173"/>
      <c r="F19" s="132"/>
    </row>
    <row r="20" spans="1:6" s="2" customFormat="1" ht="15.75">
      <c r="A20" s="101" t="s">
        <v>22</v>
      </c>
      <c r="B20" s="42" t="s">
        <v>23</v>
      </c>
      <c r="C20" s="57" t="s">
        <v>5</v>
      </c>
      <c r="D20" s="65">
        <v>4.41</v>
      </c>
      <c r="E20" s="174"/>
      <c r="F20" s="132"/>
    </row>
    <row r="21" spans="1:6" ht="45">
      <c r="A21" s="101" t="s">
        <v>24</v>
      </c>
      <c r="B21" s="42" t="s">
        <v>25</v>
      </c>
      <c r="C21" s="57" t="s">
        <v>5</v>
      </c>
      <c r="D21" s="65">
        <v>10.43</v>
      </c>
      <c r="E21" s="173"/>
      <c r="F21" s="132"/>
    </row>
    <row r="22" spans="1:6" ht="30">
      <c r="A22" s="101" t="s">
        <v>26</v>
      </c>
      <c r="B22" s="42" t="s">
        <v>27</v>
      </c>
      <c r="C22" s="57" t="s">
        <v>5</v>
      </c>
      <c r="D22" s="65">
        <v>6.44</v>
      </c>
      <c r="E22" s="173"/>
      <c r="F22" s="132"/>
    </row>
    <row r="23" spans="1:6" ht="15.75">
      <c r="A23" s="101" t="s">
        <v>28</v>
      </c>
      <c r="B23" s="42" t="s">
        <v>29</v>
      </c>
      <c r="C23" s="57" t="s">
        <v>5</v>
      </c>
      <c r="D23" s="65">
        <v>4.41</v>
      </c>
      <c r="E23" s="173"/>
      <c r="F23" s="132"/>
    </row>
    <row r="24" spans="1:6" ht="30">
      <c r="A24" s="101" t="s">
        <v>30</v>
      </c>
      <c r="B24" s="42" t="s">
        <v>31</v>
      </c>
      <c r="C24" s="57" t="s">
        <v>5</v>
      </c>
      <c r="D24" s="65">
        <v>4.41</v>
      </c>
      <c r="E24" s="173"/>
      <c r="F24" s="132"/>
    </row>
    <row r="25" spans="1:6" ht="15.75">
      <c r="A25" s="101" t="s">
        <v>32</v>
      </c>
      <c r="B25" s="42" t="s">
        <v>33</v>
      </c>
      <c r="C25" s="57" t="s">
        <v>5</v>
      </c>
      <c r="D25" s="65">
        <v>6.44</v>
      </c>
      <c r="E25" s="173"/>
      <c r="F25" s="132"/>
    </row>
    <row r="26" spans="1:6" ht="30">
      <c r="A26" s="101" t="s">
        <v>34</v>
      </c>
      <c r="B26" s="42" t="s">
        <v>35</v>
      </c>
      <c r="C26" s="57" t="s">
        <v>5</v>
      </c>
      <c r="D26" s="65">
        <v>8.39</v>
      </c>
      <c r="E26" s="173"/>
      <c r="F26" s="132"/>
    </row>
    <row r="27" spans="1:6" ht="45">
      <c r="A27" s="101" t="s">
        <v>36</v>
      </c>
      <c r="B27" s="42" t="s">
        <v>37</v>
      </c>
      <c r="C27" s="57" t="s">
        <v>5</v>
      </c>
      <c r="D27" s="65">
        <v>8.39</v>
      </c>
      <c r="E27" s="173"/>
      <c r="F27" s="132"/>
    </row>
    <row r="28" spans="1:6" ht="15.75">
      <c r="A28" s="101" t="s">
        <v>38</v>
      </c>
      <c r="B28" s="42" t="s">
        <v>39</v>
      </c>
      <c r="C28" s="57" t="s">
        <v>5</v>
      </c>
      <c r="D28" s="65">
        <v>9.13</v>
      </c>
      <c r="E28" s="173"/>
      <c r="F28" s="132"/>
    </row>
    <row r="29" spans="1:6" ht="30">
      <c r="A29" s="101" t="s">
        <v>40</v>
      </c>
      <c r="B29" s="42" t="s">
        <v>41</v>
      </c>
      <c r="C29" s="57" t="s">
        <v>5</v>
      </c>
      <c r="D29" s="65">
        <v>10.43</v>
      </c>
      <c r="E29" s="173"/>
      <c r="F29" s="132"/>
    </row>
    <row r="30" spans="1:6" ht="15.75">
      <c r="A30" s="101" t="s">
        <v>42</v>
      </c>
      <c r="B30" s="43" t="s">
        <v>43</v>
      </c>
      <c r="C30" s="57" t="s">
        <v>5</v>
      </c>
      <c r="D30" s="65">
        <v>6.44</v>
      </c>
      <c r="E30" s="173"/>
      <c r="F30" s="132"/>
    </row>
    <row r="31" spans="1:6" ht="30">
      <c r="A31" s="101" t="s">
        <v>44</v>
      </c>
      <c r="B31" s="42" t="s">
        <v>45</v>
      </c>
      <c r="C31" s="57" t="s">
        <v>5</v>
      </c>
      <c r="D31" s="65">
        <v>8.39</v>
      </c>
      <c r="E31" s="173"/>
      <c r="F31" s="132"/>
    </row>
    <row r="32" spans="1:6" ht="30">
      <c r="A32" s="101" t="s">
        <v>46</v>
      </c>
      <c r="B32" s="42" t="s">
        <v>47</v>
      </c>
      <c r="C32" s="57" t="s">
        <v>5</v>
      </c>
      <c r="D32" s="65">
        <v>4.41</v>
      </c>
      <c r="E32" s="173"/>
      <c r="F32" s="132"/>
    </row>
    <row r="33" spans="1:6" ht="30">
      <c r="A33" s="101" t="s">
        <v>48</v>
      </c>
      <c r="B33" s="42" t="s">
        <v>49</v>
      </c>
      <c r="C33" s="57" t="s">
        <v>5</v>
      </c>
      <c r="D33" s="65">
        <v>4.41</v>
      </c>
      <c r="E33" s="173"/>
      <c r="F33" s="132"/>
    </row>
    <row r="34" spans="1:6" ht="30">
      <c r="A34" s="101" t="s">
        <v>50</v>
      </c>
      <c r="B34" s="42" t="s">
        <v>51</v>
      </c>
      <c r="C34" s="57" t="s">
        <v>5</v>
      </c>
      <c r="D34" s="65">
        <v>4.41</v>
      </c>
      <c r="E34" s="173"/>
      <c r="F34" s="132"/>
    </row>
    <row r="35" spans="1:6" ht="15.75">
      <c r="A35" s="101" t="s">
        <v>52</v>
      </c>
      <c r="B35" s="43" t="s">
        <v>53</v>
      </c>
      <c r="C35" s="57" t="s">
        <v>5</v>
      </c>
      <c r="D35" s="65">
        <v>4.41</v>
      </c>
      <c r="E35" s="173"/>
      <c r="F35" s="132"/>
    </row>
    <row r="36" spans="1:4" ht="63.75" customHeight="1">
      <c r="A36" s="238" t="s">
        <v>223</v>
      </c>
      <c r="B36" s="238"/>
      <c r="C36" s="238"/>
      <c r="D36" s="238"/>
    </row>
    <row r="37" spans="1:4" ht="13.5">
      <c r="A37" s="11"/>
      <c r="B37" s="2"/>
      <c r="C37" s="2"/>
      <c r="D37" s="11"/>
    </row>
    <row r="38" spans="1:4" ht="19.5" customHeight="1">
      <c r="A38" s="11"/>
      <c r="B38" s="40"/>
      <c r="C38" s="21"/>
      <c r="D38" s="53"/>
    </row>
    <row r="39" spans="1:6" s="24" customFormat="1" ht="18">
      <c r="A39" s="129" t="s">
        <v>194</v>
      </c>
      <c r="D39" s="121" t="s">
        <v>138</v>
      </c>
      <c r="F39" s="93"/>
    </row>
    <row r="40" spans="1:4" ht="18">
      <c r="A40" s="11"/>
      <c r="B40" s="40"/>
      <c r="C40" s="21"/>
      <c r="D40" s="40"/>
    </row>
    <row r="44" spans="1:4" ht="13.5">
      <c r="A44" s="3"/>
      <c r="D44" s="3"/>
    </row>
  </sheetData>
  <sheetProtection/>
  <mergeCells count="4">
    <mergeCell ref="B8:D8"/>
    <mergeCell ref="A36:D36"/>
    <mergeCell ref="A7:D7"/>
    <mergeCell ref="A9:D9"/>
  </mergeCells>
  <printOptions horizontalCentered="1"/>
  <pageMargins left="0" right="0" top="0" bottom="0" header="0" footer="0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80" zoomScaleSheetLayoutView="80" zoomScalePageLayoutView="0" workbookViewId="0" topLeftCell="A13">
      <selection activeCell="Q38" sqref="Q38"/>
    </sheetView>
  </sheetViews>
  <sheetFormatPr defaultColWidth="7.875" defaultRowHeight="12.75"/>
  <cols>
    <col min="1" max="1" width="6.125" style="1" customWidth="1"/>
    <col min="2" max="2" width="49.50390625" style="3" customWidth="1"/>
    <col min="3" max="3" width="18.50390625" style="3" customWidth="1"/>
    <col min="4" max="4" width="27.50390625" style="1" hidden="1" customWidth="1"/>
    <col min="5" max="5" width="21.50390625" style="1" hidden="1" customWidth="1"/>
    <col min="6" max="6" width="25.875" style="3" customWidth="1"/>
    <col min="7" max="7" width="9.50390625" style="3" customWidth="1"/>
    <col min="8" max="8" width="13.50390625" style="91" hidden="1" customWidth="1"/>
    <col min="9" max="9" width="0" style="91" hidden="1" customWidth="1"/>
    <col min="10" max="10" width="15.875" style="91" hidden="1" customWidth="1"/>
    <col min="11" max="16384" width="7.875" style="3" customWidth="1"/>
  </cols>
  <sheetData>
    <row r="1" spans="2:6" ht="15.75">
      <c r="B1" s="2"/>
      <c r="C1" s="180" t="s">
        <v>186</v>
      </c>
      <c r="D1" s="168"/>
      <c r="E1" s="168"/>
      <c r="F1" s="169"/>
    </row>
    <row r="2" spans="3:6" ht="15.75">
      <c r="C2" s="180" t="s">
        <v>80</v>
      </c>
      <c r="D2" s="168"/>
      <c r="E2" s="168"/>
      <c r="F2" s="169"/>
    </row>
    <row r="3" spans="3:6" ht="15.75">
      <c r="C3" s="180" t="s">
        <v>79</v>
      </c>
      <c r="D3" s="168"/>
      <c r="E3" s="168"/>
      <c r="F3" s="169"/>
    </row>
    <row r="4" spans="3:6" ht="15.75">
      <c r="C4" s="196" t="s">
        <v>227</v>
      </c>
      <c r="D4" s="181"/>
      <c r="E4" s="181"/>
      <c r="F4" s="182"/>
    </row>
    <row r="5" spans="5:6" ht="15.75">
      <c r="E5" s="11"/>
      <c r="F5" s="22"/>
    </row>
    <row r="6" ht="15.75">
      <c r="F6" s="22"/>
    </row>
    <row r="7" ht="15.75">
      <c r="F7" s="22"/>
    </row>
    <row r="8" ht="15.75">
      <c r="F8" s="22"/>
    </row>
    <row r="9" spans="1:6" ht="48" customHeight="1">
      <c r="A9" s="242" t="s">
        <v>146</v>
      </c>
      <c r="B9" s="242"/>
      <c r="C9" s="242"/>
      <c r="D9" s="242"/>
      <c r="E9" s="242"/>
      <c r="F9" s="242"/>
    </row>
    <row r="10" spans="1:6" ht="18">
      <c r="A10" s="241"/>
      <c r="B10" s="241"/>
      <c r="C10" s="241"/>
      <c r="D10" s="241"/>
      <c r="E10" s="241"/>
      <c r="F10" s="241"/>
    </row>
    <row r="11" spans="1:6" ht="18">
      <c r="A11" s="244" t="s">
        <v>226</v>
      </c>
      <c r="B11" s="244"/>
      <c r="C11" s="244"/>
      <c r="D11" s="244"/>
      <c r="E11" s="244"/>
      <c r="F11" s="244"/>
    </row>
    <row r="12" spans="1:7" ht="50.25" customHeight="1">
      <c r="A12" s="59" t="s">
        <v>0</v>
      </c>
      <c r="B12" s="59" t="s">
        <v>2</v>
      </c>
      <c r="C12" s="59" t="s">
        <v>1</v>
      </c>
      <c r="D12" s="102" t="s">
        <v>78</v>
      </c>
      <c r="E12" s="103" t="s">
        <v>77</v>
      </c>
      <c r="F12" s="67" t="s">
        <v>139</v>
      </c>
      <c r="G12" s="147"/>
    </row>
    <row r="13" spans="1:11" ht="18.75">
      <c r="A13" s="38">
        <v>1</v>
      </c>
      <c r="B13" s="30" t="s">
        <v>151</v>
      </c>
      <c r="C13" s="85" t="s">
        <v>5</v>
      </c>
      <c r="D13" s="164">
        <f>ROUND((F13*100/120),2)</f>
        <v>18.33</v>
      </c>
      <c r="E13" s="165">
        <f>F13-D13</f>
        <v>3.6700000000000017</v>
      </c>
      <c r="F13" s="110">
        <v>22</v>
      </c>
      <c r="G13" s="144"/>
      <c r="J13" s="46"/>
      <c r="K13" s="146"/>
    </row>
    <row r="14" spans="1:11" ht="18.75">
      <c r="A14" s="39">
        <v>2</v>
      </c>
      <c r="B14" s="30" t="s">
        <v>150</v>
      </c>
      <c r="C14" s="85" t="s">
        <v>5</v>
      </c>
      <c r="D14" s="164">
        <f aca="true" t="shared" si="0" ref="D14:D31">ROUND((F14*100/120),2)</f>
        <v>36.67</v>
      </c>
      <c r="E14" s="165">
        <f aca="true" t="shared" si="1" ref="E14:E31">F14-D14</f>
        <v>7.329999999999998</v>
      </c>
      <c r="F14" s="110">
        <v>44</v>
      </c>
      <c r="G14" s="144"/>
      <c r="J14" s="46"/>
      <c r="K14" s="146"/>
    </row>
    <row r="15" spans="1:11" ht="21.75" customHeight="1">
      <c r="A15" s="38">
        <v>3</v>
      </c>
      <c r="B15" s="30" t="s">
        <v>169</v>
      </c>
      <c r="C15" s="85" t="s">
        <v>5</v>
      </c>
      <c r="D15" s="164">
        <f t="shared" si="0"/>
        <v>15.42</v>
      </c>
      <c r="E15" s="165">
        <f t="shared" si="1"/>
        <v>3.08</v>
      </c>
      <c r="F15" s="110">
        <v>18.5</v>
      </c>
      <c r="G15" s="144"/>
      <c r="J15" s="46"/>
      <c r="K15" s="146"/>
    </row>
    <row r="16" spans="1:11" s="105" customFormat="1" ht="18.75">
      <c r="A16" s="113">
        <v>4</v>
      </c>
      <c r="B16" s="107" t="s">
        <v>168</v>
      </c>
      <c r="C16" s="162" t="s">
        <v>5</v>
      </c>
      <c r="D16" s="164">
        <f t="shared" si="0"/>
        <v>33.33</v>
      </c>
      <c r="E16" s="165">
        <f t="shared" si="1"/>
        <v>6.670000000000002</v>
      </c>
      <c r="F16" s="112">
        <v>40</v>
      </c>
      <c r="G16" s="145"/>
      <c r="H16" s="106"/>
      <c r="I16" s="106"/>
      <c r="J16" s="104"/>
      <c r="K16" s="146"/>
    </row>
    <row r="17" spans="1:11" s="105" customFormat="1" ht="21.75" customHeight="1">
      <c r="A17" s="38">
        <v>5</v>
      </c>
      <c r="B17" s="107" t="s">
        <v>170</v>
      </c>
      <c r="C17" s="162" t="s">
        <v>5</v>
      </c>
      <c r="D17" s="164">
        <f t="shared" si="0"/>
        <v>27.5</v>
      </c>
      <c r="E17" s="165">
        <f t="shared" si="1"/>
        <v>5.5</v>
      </c>
      <c r="F17" s="112">
        <v>33</v>
      </c>
      <c r="G17" s="145"/>
      <c r="H17" s="106"/>
      <c r="I17" s="106"/>
      <c r="J17" s="104"/>
      <c r="K17" s="146"/>
    </row>
    <row r="18" spans="1:11" s="105" customFormat="1" ht="21.75" customHeight="1">
      <c r="A18" s="113">
        <v>6</v>
      </c>
      <c r="B18" s="107" t="s">
        <v>183</v>
      </c>
      <c r="C18" s="162" t="s">
        <v>5</v>
      </c>
      <c r="D18" s="164">
        <f t="shared" si="0"/>
        <v>19.17</v>
      </c>
      <c r="E18" s="165">
        <f t="shared" si="1"/>
        <v>3.8299999999999983</v>
      </c>
      <c r="F18" s="112">
        <v>23</v>
      </c>
      <c r="G18" s="145"/>
      <c r="H18" s="106"/>
      <c r="I18" s="106"/>
      <c r="J18" s="104"/>
      <c r="K18" s="146"/>
    </row>
    <row r="19" spans="1:11" s="105" customFormat="1" ht="18.75">
      <c r="A19" s="38">
        <v>7</v>
      </c>
      <c r="B19" s="107" t="s">
        <v>184</v>
      </c>
      <c r="C19" s="162" t="s">
        <v>5</v>
      </c>
      <c r="D19" s="164">
        <f t="shared" si="0"/>
        <v>27.5</v>
      </c>
      <c r="E19" s="165">
        <f t="shared" si="1"/>
        <v>5.5</v>
      </c>
      <c r="F19" s="112">
        <v>33</v>
      </c>
      <c r="G19" s="145"/>
      <c r="H19" s="106"/>
      <c r="I19" s="106"/>
      <c r="J19" s="104"/>
      <c r="K19" s="146"/>
    </row>
    <row r="20" spans="1:11" s="105" customFormat="1" ht="18.75">
      <c r="A20" s="113">
        <v>8</v>
      </c>
      <c r="B20" s="107" t="s">
        <v>185</v>
      </c>
      <c r="C20" s="162" t="s">
        <v>5</v>
      </c>
      <c r="D20" s="164">
        <f t="shared" si="0"/>
        <v>36.67</v>
      </c>
      <c r="E20" s="165">
        <f t="shared" si="1"/>
        <v>7.329999999999998</v>
      </c>
      <c r="F20" s="112">
        <v>44</v>
      </c>
      <c r="G20" s="145"/>
      <c r="H20" s="106"/>
      <c r="I20" s="106"/>
      <c r="J20" s="104"/>
      <c r="K20" s="146"/>
    </row>
    <row r="21" spans="1:11" s="105" customFormat="1" ht="18.75">
      <c r="A21" s="113">
        <v>9</v>
      </c>
      <c r="B21" s="107" t="s">
        <v>204</v>
      </c>
      <c r="C21" s="162" t="s">
        <v>5</v>
      </c>
      <c r="D21" s="164">
        <f t="shared" si="0"/>
        <v>63.33</v>
      </c>
      <c r="E21" s="165">
        <f t="shared" si="1"/>
        <v>12.670000000000002</v>
      </c>
      <c r="F21" s="112">
        <v>76</v>
      </c>
      <c r="G21" s="145"/>
      <c r="H21" s="106"/>
      <c r="I21" s="106"/>
      <c r="J21" s="104"/>
      <c r="K21" s="146"/>
    </row>
    <row r="22" spans="1:11" s="105" customFormat="1" ht="21.75" customHeight="1">
      <c r="A22" s="38">
        <v>10</v>
      </c>
      <c r="B22" s="107" t="s">
        <v>171</v>
      </c>
      <c r="C22" s="162" t="s">
        <v>5</v>
      </c>
      <c r="D22" s="164">
        <f t="shared" si="0"/>
        <v>5.83</v>
      </c>
      <c r="E22" s="165">
        <f t="shared" si="1"/>
        <v>1.17</v>
      </c>
      <c r="F22" s="112">
        <v>7</v>
      </c>
      <c r="G22" s="145"/>
      <c r="H22" s="106"/>
      <c r="I22" s="106"/>
      <c r="J22" s="104"/>
      <c r="K22" s="146"/>
    </row>
    <row r="23" spans="1:11" s="105" customFormat="1" ht="21.75" customHeight="1">
      <c r="A23" s="113">
        <v>11</v>
      </c>
      <c r="B23" s="107" t="s">
        <v>172</v>
      </c>
      <c r="C23" s="162" t="s">
        <v>5</v>
      </c>
      <c r="D23" s="164">
        <f t="shared" si="0"/>
        <v>5.83</v>
      </c>
      <c r="E23" s="165">
        <f t="shared" si="1"/>
        <v>1.17</v>
      </c>
      <c r="F23" s="112">
        <v>7</v>
      </c>
      <c r="G23" s="145"/>
      <c r="H23" s="106"/>
      <c r="I23" s="106"/>
      <c r="J23" s="104"/>
      <c r="K23" s="146"/>
    </row>
    <row r="24" spans="1:11" s="105" customFormat="1" ht="21.75" customHeight="1">
      <c r="A24" s="38">
        <v>12</v>
      </c>
      <c r="B24" s="107" t="s">
        <v>173</v>
      </c>
      <c r="C24" s="162" t="s">
        <v>5</v>
      </c>
      <c r="D24" s="164">
        <f t="shared" si="0"/>
        <v>5.83</v>
      </c>
      <c r="E24" s="165">
        <f t="shared" si="1"/>
        <v>1.17</v>
      </c>
      <c r="F24" s="112">
        <v>7</v>
      </c>
      <c r="G24" s="145"/>
      <c r="H24" s="106"/>
      <c r="I24" s="106"/>
      <c r="J24" s="104"/>
      <c r="K24" s="146"/>
    </row>
    <row r="25" spans="1:11" s="105" customFormat="1" ht="39.75" customHeight="1">
      <c r="A25" s="113">
        <v>13</v>
      </c>
      <c r="B25" s="107" t="s">
        <v>188</v>
      </c>
      <c r="C25" s="162" t="s">
        <v>5</v>
      </c>
      <c r="D25" s="164">
        <f t="shared" si="0"/>
        <v>6.67</v>
      </c>
      <c r="E25" s="165">
        <f t="shared" si="1"/>
        <v>1.33</v>
      </c>
      <c r="F25" s="112">
        <v>8</v>
      </c>
      <c r="G25" s="145"/>
      <c r="H25" s="106"/>
      <c r="I25" s="106"/>
      <c r="J25" s="104"/>
      <c r="K25" s="146"/>
    </row>
    <row r="26" spans="1:11" s="105" customFormat="1" ht="21.75" customHeight="1">
      <c r="A26" s="38">
        <v>14</v>
      </c>
      <c r="B26" s="107" t="s">
        <v>174</v>
      </c>
      <c r="C26" s="162" t="s">
        <v>5</v>
      </c>
      <c r="D26" s="164">
        <f t="shared" si="0"/>
        <v>6.67</v>
      </c>
      <c r="E26" s="165">
        <f t="shared" si="1"/>
        <v>1.33</v>
      </c>
      <c r="F26" s="112">
        <v>8</v>
      </c>
      <c r="G26" s="145"/>
      <c r="H26" s="106"/>
      <c r="I26" s="106"/>
      <c r="J26" s="104"/>
      <c r="K26" s="146"/>
    </row>
    <row r="27" spans="1:11" s="105" customFormat="1" ht="18.75">
      <c r="A27" s="113">
        <v>15</v>
      </c>
      <c r="B27" s="107" t="s">
        <v>189</v>
      </c>
      <c r="C27" s="162" t="s">
        <v>5</v>
      </c>
      <c r="D27" s="164">
        <f t="shared" si="0"/>
        <v>11.67</v>
      </c>
      <c r="E27" s="165">
        <f t="shared" si="1"/>
        <v>2.33</v>
      </c>
      <c r="F27" s="112">
        <v>14</v>
      </c>
      <c r="G27" s="145"/>
      <c r="H27" s="106"/>
      <c r="I27" s="106"/>
      <c r="J27" s="104"/>
      <c r="K27" s="146"/>
    </row>
    <row r="28" spans="1:11" s="105" customFormat="1" ht="18.75">
      <c r="A28" s="38">
        <v>16</v>
      </c>
      <c r="B28" s="107" t="s">
        <v>193</v>
      </c>
      <c r="C28" s="162" t="s">
        <v>5</v>
      </c>
      <c r="D28" s="164">
        <f t="shared" si="0"/>
        <v>15.42</v>
      </c>
      <c r="E28" s="165">
        <f t="shared" si="1"/>
        <v>3.08</v>
      </c>
      <c r="F28" s="112">
        <v>18.5</v>
      </c>
      <c r="G28" s="145"/>
      <c r="H28" s="106"/>
      <c r="I28" s="106"/>
      <c r="J28" s="104"/>
      <c r="K28" s="146"/>
    </row>
    <row r="29" spans="1:11" s="105" customFormat="1" ht="44.25" customHeight="1">
      <c r="A29" s="113">
        <v>17</v>
      </c>
      <c r="B29" s="107" t="s">
        <v>190</v>
      </c>
      <c r="C29" s="162" t="s">
        <v>5</v>
      </c>
      <c r="D29" s="164">
        <f t="shared" si="0"/>
        <v>20.83</v>
      </c>
      <c r="E29" s="165">
        <f t="shared" si="1"/>
        <v>4.170000000000002</v>
      </c>
      <c r="F29" s="112">
        <v>25</v>
      </c>
      <c r="G29" s="145"/>
      <c r="H29" s="106"/>
      <c r="I29" s="106"/>
      <c r="J29" s="104"/>
      <c r="K29" s="146"/>
    </row>
    <row r="30" spans="1:11" s="105" customFormat="1" ht="20.25" customHeight="1">
      <c r="A30" s="38">
        <v>18</v>
      </c>
      <c r="B30" s="107" t="s">
        <v>192</v>
      </c>
      <c r="C30" s="162" t="s">
        <v>5</v>
      </c>
      <c r="D30" s="164">
        <f t="shared" si="0"/>
        <v>20.83</v>
      </c>
      <c r="E30" s="165">
        <f t="shared" si="1"/>
        <v>4.170000000000002</v>
      </c>
      <c r="F30" s="112">
        <v>25</v>
      </c>
      <c r="G30" s="145"/>
      <c r="H30" s="106"/>
      <c r="I30" s="106"/>
      <c r="J30" s="104"/>
      <c r="K30" s="146"/>
    </row>
    <row r="31" spans="1:11" s="105" customFormat="1" ht="21.75" customHeight="1">
      <c r="A31" s="113">
        <v>19</v>
      </c>
      <c r="B31" s="107" t="s">
        <v>191</v>
      </c>
      <c r="C31" s="162" t="s">
        <v>5</v>
      </c>
      <c r="D31" s="164">
        <f t="shared" si="0"/>
        <v>27.5</v>
      </c>
      <c r="E31" s="165">
        <f t="shared" si="1"/>
        <v>5.5</v>
      </c>
      <c r="F31" s="112">
        <v>33</v>
      </c>
      <c r="G31" s="145"/>
      <c r="H31" s="106"/>
      <c r="I31" s="106"/>
      <c r="J31" s="104"/>
      <c r="K31" s="146"/>
    </row>
    <row r="32" spans="1:6" ht="15.75">
      <c r="A32" s="243" t="s">
        <v>140</v>
      </c>
      <c r="B32" s="243"/>
      <c r="C32" s="243"/>
      <c r="D32" s="243"/>
      <c r="E32" s="243"/>
      <c r="F32" s="243"/>
    </row>
    <row r="33" spans="1:5" ht="15.75">
      <c r="A33" s="34"/>
      <c r="B33" s="35"/>
      <c r="C33" s="34"/>
      <c r="D33" s="12"/>
      <c r="E33" s="37"/>
    </row>
    <row r="34" spans="1:5" ht="15.75">
      <c r="A34" s="34"/>
      <c r="B34" s="35"/>
      <c r="C34" s="34"/>
      <c r="D34" s="12"/>
      <c r="E34" s="37"/>
    </row>
    <row r="35" spans="1:5" ht="15.75">
      <c r="A35" s="34"/>
      <c r="B35" s="35"/>
      <c r="C35" s="34"/>
      <c r="D35" s="12"/>
      <c r="E35" s="37"/>
    </row>
    <row r="36" spans="1:10" s="24" customFormat="1" ht="18">
      <c r="A36" s="64" t="s">
        <v>167</v>
      </c>
      <c r="B36" s="21"/>
      <c r="C36" s="64"/>
      <c r="D36" s="41"/>
      <c r="E36" s="25"/>
      <c r="F36" s="24" t="str">
        <f>'Косметические 100%'!F44</f>
        <v>Н.В.Донова</v>
      </c>
      <c r="H36" s="93"/>
      <c r="I36" s="93"/>
      <c r="J36" s="93"/>
    </row>
    <row r="37" spans="1:5" ht="37.5" customHeight="1">
      <c r="A37" s="34"/>
      <c r="B37" s="35"/>
      <c r="C37" s="34"/>
      <c r="D37" s="12"/>
      <c r="E37" s="22"/>
    </row>
  </sheetData>
  <sheetProtection/>
  <mergeCells count="4">
    <mergeCell ref="A10:F10"/>
    <mergeCell ref="A9:F9"/>
    <mergeCell ref="A32:F32"/>
    <mergeCell ref="A11:F11"/>
  </mergeCells>
  <printOptions horizontalCentered="1"/>
  <pageMargins left="0.1968503937007874" right="0.5905511811023623" top="0.23" bottom="0.41" header="0.31496062992125984" footer="0.31496062992125984"/>
  <pageSetup fitToHeight="1" fitToWidth="1" horizontalDpi="600" verticalDpi="6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70" zoomScaleSheetLayoutView="70" zoomScalePageLayoutView="0" workbookViewId="0" topLeftCell="A11">
      <selection activeCell="G12" sqref="G12:O34"/>
    </sheetView>
  </sheetViews>
  <sheetFormatPr defaultColWidth="7.875" defaultRowHeight="12.75"/>
  <cols>
    <col min="1" max="1" width="6.125" style="91" customWidth="1"/>
    <col min="2" max="2" width="68.50390625" style="133" customWidth="1"/>
    <col min="3" max="3" width="17.50390625" style="133" customWidth="1"/>
    <col min="4" max="4" width="27.50390625" style="91" hidden="1" customWidth="1"/>
    <col min="5" max="5" width="21.50390625" style="91" hidden="1" customWidth="1"/>
    <col min="6" max="6" width="25.875" style="133" customWidth="1"/>
    <col min="7" max="7" width="7.875" style="138" customWidth="1"/>
    <col min="8" max="8" width="9.125" style="138" bestFit="1" customWidth="1"/>
    <col min="9" max="16384" width="7.875" style="133" customWidth="1"/>
  </cols>
  <sheetData>
    <row r="1" spans="2:6" ht="18">
      <c r="B1" s="134"/>
      <c r="C1" s="175" t="s">
        <v>198</v>
      </c>
      <c r="D1" s="93"/>
      <c r="E1" s="93"/>
      <c r="F1" s="93"/>
    </row>
    <row r="2" spans="3:6" ht="18">
      <c r="C2" s="175" t="s">
        <v>80</v>
      </c>
      <c r="D2" s="93"/>
      <c r="E2" s="93"/>
      <c r="F2" s="93"/>
    </row>
    <row r="3" spans="3:6" ht="18">
      <c r="C3" s="175" t="s">
        <v>79</v>
      </c>
      <c r="D3" s="93"/>
      <c r="E3" s="93"/>
      <c r="F3" s="93"/>
    </row>
    <row r="4" spans="3:6" ht="18">
      <c r="C4" s="195" t="s">
        <v>227</v>
      </c>
      <c r="D4" s="93"/>
      <c r="E4" s="93"/>
      <c r="F4" s="194"/>
    </row>
    <row r="5" spans="5:6" ht="15.75">
      <c r="E5" s="92"/>
      <c r="F5" s="138"/>
    </row>
    <row r="6" ht="15.75">
      <c r="F6" s="138"/>
    </row>
    <row r="7" ht="15.75" hidden="1">
      <c r="F7" s="138"/>
    </row>
    <row r="8" ht="15.75" hidden="1">
      <c r="F8" s="138"/>
    </row>
    <row r="9" spans="1:6" ht="75" customHeight="1">
      <c r="A9" s="242" t="s">
        <v>225</v>
      </c>
      <c r="B9" s="242"/>
      <c r="C9" s="242"/>
      <c r="D9" s="242"/>
      <c r="E9" s="242"/>
      <c r="F9" s="242"/>
    </row>
    <row r="10" spans="1:6" ht="18">
      <c r="A10" s="241"/>
      <c r="B10" s="241"/>
      <c r="C10" s="241"/>
      <c r="D10" s="241"/>
      <c r="E10" s="241"/>
      <c r="F10" s="241"/>
    </row>
    <row r="11" spans="1:6" ht="19.5">
      <c r="A11" s="245" t="s">
        <v>226</v>
      </c>
      <c r="B11" s="245"/>
      <c r="C11" s="245"/>
      <c r="D11" s="245"/>
      <c r="E11" s="245"/>
      <c r="F11" s="245"/>
    </row>
    <row r="12" spans="1:9" ht="65.25" customHeight="1">
      <c r="A12" s="60" t="s">
        <v>0</v>
      </c>
      <c r="B12" s="60" t="s">
        <v>2</v>
      </c>
      <c r="C12" s="60" t="s">
        <v>1</v>
      </c>
      <c r="D12" s="50" t="s">
        <v>78</v>
      </c>
      <c r="E12" s="51" t="s">
        <v>197</v>
      </c>
      <c r="F12" s="49" t="s">
        <v>139</v>
      </c>
      <c r="G12" s="148"/>
      <c r="H12" s="198"/>
      <c r="I12" s="136"/>
    </row>
    <row r="13" spans="1:8" ht="19.5">
      <c r="A13" s="38">
        <v>1</v>
      </c>
      <c r="B13" s="30" t="s">
        <v>175</v>
      </c>
      <c r="C13" s="56" t="s">
        <v>5</v>
      </c>
      <c r="D13" s="108">
        <f aca="true" t="shared" si="0" ref="D13:D26">F13-E13</f>
        <v>22.75</v>
      </c>
      <c r="E13" s="109"/>
      <c r="F13" s="160">
        <v>22.75</v>
      </c>
      <c r="G13" s="141"/>
      <c r="H13" s="143"/>
    </row>
    <row r="14" spans="1:8" ht="19.5">
      <c r="A14" s="39">
        <v>2</v>
      </c>
      <c r="B14" s="30" t="s">
        <v>176</v>
      </c>
      <c r="C14" s="56" t="s">
        <v>5</v>
      </c>
      <c r="D14" s="108">
        <f t="shared" si="0"/>
        <v>22.75</v>
      </c>
      <c r="E14" s="109"/>
      <c r="F14" s="160">
        <v>22.75</v>
      </c>
      <c r="G14" s="141"/>
      <c r="H14" s="143"/>
    </row>
    <row r="15" spans="1:8" ht="19.5">
      <c r="A15" s="38">
        <v>3</v>
      </c>
      <c r="B15" s="30" t="s">
        <v>177</v>
      </c>
      <c r="C15" s="56" t="s">
        <v>5</v>
      </c>
      <c r="D15" s="108">
        <f t="shared" si="0"/>
        <v>24.9</v>
      </c>
      <c r="E15" s="109"/>
      <c r="F15" s="160">
        <v>24.9</v>
      </c>
      <c r="G15" s="141"/>
      <c r="H15" s="143"/>
    </row>
    <row r="16" spans="1:8" ht="41.25" customHeight="1">
      <c r="A16" s="39">
        <v>4</v>
      </c>
      <c r="B16" s="30" t="s">
        <v>178</v>
      </c>
      <c r="C16" s="56" t="s">
        <v>5</v>
      </c>
      <c r="D16" s="108">
        <f t="shared" si="0"/>
        <v>24.9</v>
      </c>
      <c r="E16" s="109"/>
      <c r="F16" s="160">
        <v>24.9</v>
      </c>
      <c r="G16" s="141"/>
      <c r="H16" s="143"/>
    </row>
    <row r="17" spans="1:8" ht="37.5">
      <c r="A17" s="38">
        <v>5</v>
      </c>
      <c r="B17" s="30" t="s">
        <v>228</v>
      </c>
      <c r="C17" s="56" t="s">
        <v>5</v>
      </c>
      <c r="D17" s="108">
        <f>F17-E17</f>
        <v>29.25</v>
      </c>
      <c r="E17" s="109"/>
      <c r="F17" s="160">
        <v>29.25</v>
      </c>
      <c r="G17" s="141"/>
      <c r="H17" s="143"/>
    </row>
    <row r="18" spans="1:8" s="139" customFormat="1" ht="37.5" customHeight="1">
      <c r="A18" s="39">
        <v>6</v>
      </c>
      <c r="B18" s="107" t="s">
        <v>179</v>
      </c>
      <c r="C18" s="52" t="s">
        <v>5</v>
      </c>
      <c r="D18" s="111">
        <f t="shared" si="0"/>
        <v>29.25</v>
      </c>
      <c r="E18" s="109"/>
      <c r="F18" s="161">
        <v>29.25</v>
      </c>
      <c r="G18" s="142"/>
      <c r="H18" s="143"/>
    </row>
    <row r="19" spans="1:8" ht="41.25" customHeight="1">
      <c r="A19" s="38">
        <v>7</v>
      </c>
      <c r="B19" s="30" t="s">
        <v>229</v>
      </c>
      <c r="C19" s="56" t="s">
        <v>5</v>
      </c>
      <c r="D19" s="108">
        <f>F19-E19</f>
        <v>13</v>
      </c>
      <c r="E19" s="109"/>
      <c r="F19" s="160">
        <v>13</v>
      </c>
      <c r="G19" s="141"/>
      <c r="H19" s="143"/>
    </row>
    <row r="20" spans="1:8" ht="37.5">
      <c r="A20" s="39">
        <v>8</v>
      </c>
      <c r="B20" s="30" t="s">
        <v>230</v>
      </c>
      <c r="C20" s="56" t="s">
        <v>5</v>
      </c>
      <c r="D20" s="108">
        <f t="shared" si="0"/>
        <v>24.9</v>
      </c>
      <c r="E20" s="109"/>
      <c r="F20" s="160">
        <v>24.9</v>
      </c>
      <c r="G20" s="141"/>
      <c r="H20" s="143"/>
    </row>
    <row r="21" spans="1:8" ht="19.5">
      <c r="A21" s="38">
        <v>9</v>
      </c>
      <c r="B21" s="30" t="s">
        <v>231</v>
      </c>
      <c r="C21" s="56" t="s">
        <v>5</v>
      </c>
      <c r="D21" s="108">
        <f t="shared" si="0"/>
        <v>32.5</v>
      </c>
      <c r="E21" s="109"/>
      <c r="F21" s="160">
        <v>32.5</v>
      </c>
      <c r="G21" s="141"/>
      <c r="H21" s="143"/>
    </row>
    <row r="22" spans="1:8" ht="19.5">
      <c r="A22" s="39">
        <v>10</v>
      </c>
      <c r="B22" s="30" t="s">
        <v>232</v>
      </c>
      <c r="C22" s="56" t="s">
        <v>5</v>
      </c>
      <c r="D22" s="108">
        <f t="shared" si="0"/>
        <v>37.9</v>
      </c>
      <c r="E22" s="109"/>
      <c r="F22" s="160">
        <v>37.9</v>
      </c>
      <c r="G22" s="141"/>
      <c r="H22" s="143"/>
    </row>
    <row r="23" spans="1:8" ht="19.5">
      <c r="A23" s="38">
        <v>11</v>
      </c>
      <c r="B23" s="30" t="s">
        <v>233</v>
      </c>
      <c r="C23" s="56" t="s">
        <v>5</v>
      </c>
      <c r="D23" s="108">
        <f t="shared" si="0"/>
        <v>48.75</v>
      </c>
      <c r="E23" s="109"/>
      <c r="F23" s="160">
        <v>48.75</v>
      </c>
      <c r="G23" s="141"/>
      <c r="H23" s="143"/>
    </row>
    <row r="24" spans="1:8" ht="22.5" customHeight="1">
      <c r="A24" s="39">
        <v>12</v>
      </c>
      <c r="B24" s="30" t="s">
        <v>180</v>
      </c>
      <c r="C24" s="56" t="s">
        <v>5</v>
      </c>
      <c r="D24" s="108">
        <f>F24-E24</f>
        <v>16.25</v>
      </c>
      <c r="E24" s="109"/>
      <c r="F24" s="160">
        <v>16.25</v>
      </c>
      <c r="G24" s="141"/>
      <c r="H24" s="143"/>
    </row>
    <row r="25" spans="1:8" ht="36.75" customHeight="1">
      <c r="A25" s="38">
        <v>13</v>
      </c>
      <c r="B25" s="30" t="s">
        <v>234</v>
      </c>
      <c r="C25" s="56" t="s">
        <v>5</v>
      </c>
      <c r="D25" s="108">
        <f t="shared" si="0"/>
        <v>37.9</v>
      </c>
      <c r="E25" s="109"/>
      <c r="F25" s="160">
        <v>37.9</v>
      </c>
      <c r="G25" s="141"/>
      <c r="H25" s="143"/>
    </row>
    <row r="26" spans="1:8" ht="37.5">
      <c r="A26" s="38">
        <v>14</v>
      </c>
      <c r="B26" s="30" t="s">
        <v>235</v>
      </c>
      <c r="C26" s="56" t="s">
        <v>5</v>
      </c>
      <c r="D26" s="108">
        <f t="shared" si="0"/>
        <v>9.75</v>
      </c>
      <c r="E26" s="109"/>
      <c r="F26" s="160">
        <v>9.75</v>
      </c>
      <c r="G26" s="141"/>
      <c r="H26" s="143"/>
    </row>
    <row r="27" spans="1:8" ht="41.25" customHeight="1">
      <c r="A27" s="39">
        <v>15</v>
      </c>
      <c r="B27" s="30" t="s">
        <v>182</v>
      </c>
      <c r="C27" s="56" t="s">
        <v>5</v>
      </c>
      <c r="D27" s="108">
        <f>F27-E27</f>
        <v>16.25</v>
      </c>
      <c r="E27" s="109"/>
      <c r="F27" s="160">
        <v>16.25</v>
      </c>
      <c r="G27" s="141"/>
      <c r="H27" s="143"/>
    </row>
    <row r="28" spans="1:8" ht="19.5">
      <c r="A28" s="38">
        <v>16</v>
      </c>
      <c r="B28" s="30" t="s">
        <v>181</v>
      </c>
      <c r="C28" s="56" t="s">
        <v>5</v>
      </c>
      <c r="D28" s="108">
        <f>F28-E28</f>
        <v>27.05</v>
      </c>
      <c r="E28" s="109"/>
      <c r="F28" s="160">
        <v>27.05</v>
      </c>
      <c r="G28" s="141"/>
      <c r="H28" s="143"/>
    </row>
    <row r="29" spans="1:6" ht="87.75" customHeight="1">
      <c r="A29" s="246" t="s">
        <v>223</v>
      </c>
      <c r="B29" s="247"/>
      <c r="C29" s="247"/>
      <c r="D29" s="247"/>
      <c r="E29" s="247"/>
      <c r="F29" s="247"/>
    </row>
    <row r="30" spans="1:5" ht="15.75">
      <c r="A30" s="34"/>
      <c r="B30" s="35"/>
      <c r="C30" s="34"/>
      <c r="D30" s="135"/>
      <c r="E30" s="34"/>
    </row>
    <row r="31" spans="1:5" ht="15.75">
      <c r="A31" s="34"/>
      <c r="B31" s="35"/>
      <c r="C31" s="34"/>
      <c r="D31" s="135"/>
      <c r="E31" s="34"/>
    </row>
    <row r="32" spans="1:5" ht="15.75">
      <c r="A32" s="34"/>
      <c r="B32" s="35"/>
      <c r="C32" s="34"/>
      <c r="D32" s="135"/>
      <c r="E32" s="34"/>
    </row>
    <row r="33" spans="1:8" s="140" customFormat="1" ht="18">
      <c r="A33" s="64" t="s">
        <v>167</v>
      </c>
      <c r="B33" s="21"/>
      <c r="C33" s="64"/>
      <c r="D33" s="93"/>
      <c r="E33" s="64"/>
      <c r="F33" s="140" t="str">
        <f>'Косметические 100%'!F44</f>
        <v>Н.В.Донова</v>
      </c>
      <c r="G33" s="138"/>
      <c r="H33" s="138"/>
    </row>
    <row r="34" spans="1:5" ht="37.5" customHeight="1">
      <c r="A34" s="34"/>
      <c r="B34" s="35"/>
      <c r="C34" s="34"/>
      <c r="D34" s="135"/>
      <c r="E34" s="138"/>
    </row>
  </sheetData>
  <sheetProtection/>
  <mergeCells count="4">
    <mergeCell ref="A9:F9"/>
    <mergeCell ref="A10:F10"/>
    <mergeCell ref="A11:F11"/>
    <mergeCell ref="A29:F29"/>
  </mergeCells>
  <printOptions horizontalCentered="1"/>
  <pageMargins left="0.1968503937007874" right="0.5905511811023623" top="0.4724409448818898" bottom="0.7480314960629921" header="0.31496062992125984" footer="0.31496062992125984"/>
  <pageSetup fitToHeight="1" fitToWidth="1"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11.00390625" defaultRowHeight="12.75"/>
  <cols>
    <col min="1" max="1" width="8.125" style="0" customWidth="1"/>
    <col min="2" max="2" width="42.375" style="0" customWidth="1"/>
    <col min="3" max="3" width="18.625" style="0" customWidth="1"/>
    <col min="4" max="4" width="25.125" style="0" hidden="1" customWidth="1"/>
    <col min="5" max="5" width="18.50390625" style="0" hidden="1" customWidth="1"/>
    <col min="6" max="6" width="24.50390625" style="0" customWidth="1"/>
    <col min="7" max="16384" width="8.875" style="0" customWidth="1"/>
  </cols>
  <sheetData>
    <row r="1" spans="1:6" ht="18">
      <c r="A1" s="16"/>
      <c r="B1" s="16"/>
      <c r="C1" s="175" t="s">
        <v>157</v>
      </c>
      <c r="D1" s="170"/>
      <c r="E1" s="114"/>
      <c r="F1" s="171"/>
    </row>
    <row r="2" spans="1:6" ht="18">
      <c r="A2" s="16"/>
      <c r="B2" s="16"/>
      <c r="C2" s="175" t="s">
        <v>80</v>
      </c>
      <c r="D2" s="170"/>
      <c r="E2" s="114"/>
      <c r="F2" s="171"/>
    </row>
    <row r="3" spans="1:6" ht="18">
      <c r="A3" s="16"/>
      <c r="B3" s="16"/>
      <c r="C3" s="175" t="s">
        <v>79</v>
      </c>
      <c r="D3" s="170"/>
      <c r="E3" s="114"/>
      <c r="F3" s="171"/>
    </row>
    <row r="4" spans="1:6" ht="18">
      <c r="A4" s="16"/>
      <c r="B4" s="16"/>
      <c r="C4" s="195" t="s">
        <v>227</v>
      </c>
      <c r="D4" s="170"/>
      <c r="E4" s="114"/>
      <c r="F4" s="183"/>
    </row>
    <row r="5" spans="1:6" ht="19.5">
      <c r="A5" s="16"/>
      <c r="B5" s="16"/>
      <c r="C5" s="16"/>
      <c r="D5" s="16"/>
      <c r="F5" s="19"/>
    </row>
    <row r="6" spans="1:6" ht="18">
      <c r="A6" s="16"/>
      <c r="B6" s="16"/>
      <c r="C6" s="16"/>
      <c r="D6" s="16"/>
      <c r="E6" s="16"/>
      <c r="F6" s="20"/>
    </row>
    <row r="7" spans="1:5" ht="16.5">
      <c r="A7" s="16"/>
      <c r="B7" s="16"/>
      <c r="C7" s="16"/>
      <c r="D7" s="16"/>
      <c r="E7" s="16"/>
    </row>
    <row r="8" spans="1:5" ht="19.5">
      <c r="A8" s="16"/>
      <c r="B8" s="248"/>
      <c r="C8" s="248"/>
      <c r="D8" s="248"/>
      <c r="E8" s="248"/>
    </row>
    <row r="9" spans="1:6" ht="78" customHeight="1">
      <c r="A9" s="242" t="s">
        <v>211</v>
      </c>
      <c r="B9" s="242"/>
      <c r="C9" s="242"/>
      <c r="D9" s="242"/>
      <c r="E9" s="242"/>
      <c r="F9" s="242"/>
    </row>
    <row r="10" spans="1:6" ht="19.5">
      <c r="A10" s="249"/>
      <c r="B10" s="249"/>
      <c r="C10" s="249"/>
      <c r="D10" s="249"/>
      <c r="E10" s="249"/>
      <c r="F10" s="249"/>
    </row>
    <row r="11" spans="1:6" ht="19.5">
      <c r="A11" s="245" t="s">
        <v>226</v>
      </c>
      <c r="B11" s="245"/>
      <c r="C11" s="245"/>
      <c r="D11" s="245"/>
      <c r="E11" s="245"/>
      <c r="F11" s="245"/>
    </row>
    <row r="12" spans="1:8" ht="42" customHeight="1">
      <c r="A12" s="62" t="s">
        <v>212</v>
      </c>
      <c r="B12" s="62" t="s">
        <v>66</v>
      </c>
      <c r="C12" s="60" t="s">
        <v>75</v>
      </c>
      <c r="D12" s="50" t="s">
        <v>78</v>
      </c>
      <c r="E12" s="51" t="s">
        <v>77</v>
      </c>
      <c r="F12" s="49" t="s">
        <v>139</v>
      </c>
      <c r="G12" s="148"/>
      <c r="H12" s="137"/>
    </row>
    <row r="13" spans="1:8" ht="42" customHeight="1">
      <c r="A13" s="31">
        <v>1</v>
      </c>
      <c r="B13" s="32" t="s">
        <v>107</v>
      </c>
      <c r="C13" s="33" t="s">
        <v>67</v>
      </c>
      <c r="D13" s="164">
        <f>ROUND((F13*100/120),2)</f>
        <v>7.5</v>
      </c>
      <c r="E13" s="165">
        <f>F13-D13</f>
        <v>1.5</v>
      </c>
      <c r="F13" s="163">
        <v>9</v>
      </c>
      <c r="G13" s="141"/>
      <c r="H13" s="143"/>
    </row>
    <row r="14" spans="1:8" ht="42" customHeight="1">
      <c r="A14" s="31">
        <v>2</v>
      </c>
      <c r="B14" s="32" t="s">
        <v>107</v>
      </c>
      <c r="C14" s="150" t="s">
        <v>161</v>
      </c>
      <c r="D14" s="164">
        <f>ROUND((F14*100/120),2)</f>
        <v>35.83</v>
      </c>
      <c r="E14" s="165">
        <f>F14-D14</f>
        <v>7.170000000000002</v>
      </c>
      <c r="F14" s="163">
        <v>43</v>
      </c>
      <c r="G14" s="141"/>
      <c r="H14" s="143"/>
    </row>
    <row r="15" spans="1:8" ht="42" customHeight="1">
      <c r="A15" s="31">
        <v>3</v>
      </c>
      <c r="B15" s="32" t="s">
        <v>107</v>
      </c>
      <c r="C15" s="150" t="s">
        <v>162</v>
      </c>
      <c r="D15" s="164">
        <f>ROUND((F15*100/120),2)</f>
        <v>66.67</v>
      </c>
      <c r="E15" s="165">
        <f>F15-D15</f>
        <v>13.329999999999998</v>
      </c>
      <c r="F15" s="163">
        <v>80</v>
      </c>
      <c r="G15" s="141"/>
      <c r="H15" s="143"/>
    </row>
    <row r="16" spans="1:8" ht="42" customHeight="1">
      <c r="A16" s="31">
        <v>4</v>
      </c>
      <c r="B16" s="32" t="s">
        <v>107</v>
      </c>
      <c r="C16" s="150" t="s">
        <v>163</v>
      </c>
      <c r="D16" s="164">
        <f>ROUND((F16*100/120),2)</f>
        <v>87.5</v>
      </c>
      <c r="E16" s="165">
        <f>F16-D16</f>
        <v>17.5</v>
      </c>
      <c r="F16" s="163">
        <v>105</v>
      </c>
      <c r="G16" s="141"/>
      <c r="H16" s="143"/>
    </row>
    <row r="17" spans="1:6" ht="24.75" customHeight="1">
      <c r="A17" s="243" t="s">
        <v>140</v>
      </c>
      <c r="B17" s="243"/>
      <c r="C17" s="243"/>
      <c r="D17" s="243"/>
      <c r="E17" s="243"/>
      <c r="F17" s="243"/>
    </row>
    <row r="18" spans="1:4" ht="18">
      <c r="A18" s="25"/>
      <c r="B18" s="3"/>
      <c r="C18" s="3"/>
      <c r="D18" s="3"/>
    </row>
    <row r="19" spans="1:4" ht="18">
      <c r="A19" s="25"/>
      <c r="B19" s="3"/>
      <c r="C19" s="3"/>
      <c r="D19" s="3"/>
    </row>
    <row r="20" spans="1:4" ht="18">
      <c r="A20" s="25"/>
      <c r="B20" s="3"/>
      <c r="C20" s="3"/>
      <c r="D20" s="3"/>
    </row>
    <row r="21" spans="1:6" ht="18">
      <c r="A21" s="64" t="s">
        <v>167</v>
      </c>
      <c r="B21" s="21"/>
      <c r="C21" s="64"/>
      <c r="D21" s="41"/>
      <c r="E21" s="25"/>
      <c r="F21" s="24" t="s">
        <v>138</v>
      </c>
    </row>
    <row r="22" spans="1:4" ht="18">
      <c r="A22" s="25"/>
      <c r="B22" s="3"/>
      <c r="C22" s="3"/>
      <c r="D22" s="3"/>
    </row>
    <row r="23" spans="1:4" ht="18">
      <c r="A23" s="25"/>
      <c r="B23" s="3"/>
      <c r="C23" s="3"/>
      <c r="D23" s="3"/>
    </row>
  </sheetData>
  <sheetProtection/>
  <mergeCells count="5">
    <mergeCell ref="A17:F17"/>
    <mergeCell ref="B8:E8"/>
    <mergeCell ref="A10:F10"/>
    <mergeCell ref="A9:F9"/>
    <mergeCell ref="A11:F11"/>
  </mergeCells>
  <printOptions horizontalCentered="1"/>
  <pageMargins left="0.35433070866141736" right="0.2362204724409449" top="0.4330708661417323" bottom="0.7480314960629921" header="0.31496062992125984" footer="0.31496062992125984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0" zoomScaleNormal="75" zoomScaleSheetLayoutView="80" zoomScalePageLayoutView="0" workbookViewId="0" topLeftCell="A1">
      <selection activeCell="Q14" sqref="Q14"/>
    </sheetView>
  </sheetViews>
  <sheetFormatPr defaultColWidth="7.875" defaultRowHeight="12.75"/>
  <cols>
    <col min="1" max="1" width="7.125" style="1" customWidth="1"/>
    <col min="2" max="2" width="54.50390625" style="3" customWidth="1"/>
    <col min="3" max="3" width="17.125" style="3" customWidth="1"/>
    <col min="4" max="5" width="17.125" style="3" hidden="1" customWidth="1"/>
    <col min="6" max="6" width="24.50390625" style="1" customWidth="1"/>
    <col min="7" max="7" width="10.00390625" style="3" customWidth="1"/>
    <col min="8" max="8" width="8.00390625" style="3" bestFit="1" customWidth="1"/>
    <col min="9" max="16384" width="7.875" style="3" customWidth="1"/>
  </cols>
  <sheetData>
    <row r="1" spans="2:5" ht="18">
      <c r="B1" s="2"/>
      <c r="C1" s="175" t="s">
        <v>219</v>
      </c>
      <c r="D1" s="175"/>
      <c r="E1" s="175"/>
    </row>
    <row r="2" spans="3:5" ht="16.5" customHeight="1">
      <c r="C2" s="175" t="s">
        <v>80</v>
      </c>
      <c r="D2" s="175"/>
      <c r="E2" s="175"/>
    </row>
    <row r="3" spans="3:5" ht="16.5" customHeight="1">
      <c r="C3" s="175" t="s">
        <v>79</v>
      </c>
      <c r="D3" s="175"/>
      <c r="E3" s="175"/>
    </row>
    <row r="4" spans="3:6" ht="19.5" customHeight="1">
      <c r="C4" s="195" t="s">
        <v>227</v>
      </c>
      <c r="D4" s="176"/>
      <c r="E4" s="176"/>
      <c r="F4" s="179"/>
    </row>
    <row r="5" ht="17.25" customHeight="1"/>
    <row r="6" ht="21.75" customHeight="1"/>
    <row r="7" ht="21.75" customHeight="1"/>
    <row r="8" ht="21.75" customHeight="1"/>
    <row r="9" spans="1:13" ht="47.25" customHeight="1">
      <c r="A9" s="242" t="s">
        <v>144</v>
      </c>
      <c r="B9" s="242"/>
      <c r="C9" s="242"/>
      <c r="D9" s="242"/>
      <c r="E9" s="242"/>
      <c r="F9" s="242"/>
      <c r="I9" s="2"/>
      <c r="J9" s="2"/>
      <c r="K9" s="2"/>
      <c r="L9" s="2"/>
      <c r="M9" s="2"/>
    </row>
    <row r="10" spans="2:13" ht="21.75" customHeight="1">
      <c r="B10" s="229"/>
      <c r="C10" s="229"/>
      <c r="D10" s="229"/>
      <c r="E10" s="229"/>
      <c r="F10" s="229"/>
      <c r="I10" s="2"/>
      <c r="J10" s="2"/>
      <c r="K10" s="2"/>
      <c r="L10" s="2"/>
      <c r="M10" s="2"/>
    </row>
    <row r="11" spans="2:13" ht="21" customHeight="1">
      <c r="B11" s="220" t="s">
        <v>226</v>
      </c>
      <c r="C11" s="220"/>
      <c r="D11" s="220"/>
      <c r="E11" s="220"/>
      <c r="F11" s="220"/>
      <c r="I11" s="2"/>
      <c r="J11" s="2"/>
      <c r="K11" s="2"/>
      <c r="L11" s="2"/>
      <c r="M11" s="2"/>
    </row>
    <row r="12" spans="1:13" ht="42.75" customHeight="1">
      <c r="A12" s="60" t="s">
        <v>0</v>
      </c>
      <c r="B12" s="60" t="s">
        <v>2</v>
      </c>
      <c r="C12" s="60" t="s">
        <v>1</v>
      </c>
      <c r="D12" s="50" t="s">
        <v>78</v>
      </c>
      <c r="E12" s="51" t="s">
        <v>77</v>
      </c>
      <c r="F12" s="52" t="s">
        <v>139</v>
      </c>
      <c r="G12" s="148"/>
      <c r="H12" s="137"/>
      <c r="I12" s="2"/>
      <c r="J12" s="2"/>
      <c r="K12" s="2"/>
      <c r="L12" s="2"/>
      <c r="M12" s="2"/>
    </row>
    <row r="13" spans="1:13" ht="36" customHeight="1">
      <c r="A13" s="250" t="s">
        <v>70</v>
      </c>
      <c r="B13" s="250"/>
      <c r="C13" s="250"/>
      <c r="D13" s="250"/>
      <c r="E13" s="250"/>
      <c r="F13" s="250"/>
      <c r="G13" s="148"/>
      <c r="H13" s="143"/>
      <c r="I13" s="2"/>
      <c r="J13" s="2"/>
      <c r="K13" s="264"/>
      <c r="L13" s="264"/>
      <c r="M13" s="2"/>
    </row>
    <row r="14" spans="1:13" ht="36" customHeight="1">
      <c r="A14" s="151">
        <v>1</v>
      </c>
      <c r="B14" s="28" t="s">
        <v>68</v>
      </c>
      <c r="C14" s="84" t="s">
        <v>5</v>
      </c>
      <c r="D14" s="45">
        <f>ROUND((F14*100/120),2)</f>
        <v>7.07</v>
      </c>
      <c r="E14" s="45">
        <f>F14-D14</f>
        <v>1.4100000000000001</v>
      </c>
      <c r="F14" s="44">
        <v>8.48</v>
      </c>
      <c r="G14" s="149"/>
      <c r="H14" s="143"/>
      <c r="I14" s="2"/>
      <c r="J14" s="2"/>
      <c r="K14" s="2"/>
      <c r="L14" s="265"/>
      <c r="M14" s="2"/>
    </row>
    <row r="15" spans="1:13" ht="36" customHeight="1">
      <c r="A15" s="250" t="s">
        <v>71</v>
      </c>
      <c r="B15" s="250"/>
      <c r="C15" s="250"/>
      <c r="D15" s="250"/>
      <c r="E15" s="250"/>
      <c r="F15" s="250"/>
      <c r="G15" s="141"/>
      <c r="H15" s="143"/>
      <c r="I15" s="2"/>
      <c r="J15" s="2"/>
      <c r="K15" s="2"/>
      <c r="L15" s="2"/>
      <c r="M15" s="2"/>
    </row>
    <row r="16" spans="1:13" ht="36" customHeight="1">
      <c r="A16" s="130">
        <v>2</v>
      </c>
      <c r="B16" s="29" t="s">
        <v>69</v>
      </c>
      <c r="C16" s="67" t="s">
        <v>5</v>
      </c>
      <c r="D16" s="45">
        <f>ROUND((F16*100/120),2)</f>
        <v>8.03</v>
      </c>
      <c r="E16" s="45">
        <f>F16-D16</f>
        <v>1.6100000000000012</v>
      </c>
      <c r="F16" s="44">
        <v>9.64</v>
      </c>
      <c r="G16" s="149"/>
      <c r="H16" s="143"/>
      <c r="I16" s="2"/>
      <c r="J16" s="2"/>
      <c r="K16" s="2"/>
      <c r="L16" s="265"/>
      <c r="M16" s="2"/>
    </row>
    <row r="17" spans="1:13" ht="36" customHeight="1">
      <c r="A17" s="250" t="s">
        <v>83</v>
      </c>
      <c r="B17" s="250"/>
      <c r="C17" s="250"/>
      <c r="D17" s="250"/>
      <c r="E17" s="250"/>
      <c r="F17" s="250"/>
      <c r="G17" s="141"/>
      <c r="H17" s="143"/>
      <c r="I17" s="2"/>
      <c r="J17" s="2"/>
      <c r="K17" s="2"/>
      <c r="L17" s="2"/>
      <c r="M17" s="2"/>
    </row>
    <row r="18" spans="1:13" ht="36" customHeight="1">
      <c r="A18" s="151">
        <v>3</v>
      </c>
      <c r="B18" s="66" t="s">
        <v>82</v>
      </c>
      <c r="C18" s="85" t="s">
        <v>5</v>
      </c>
      <c r="D18" s="45">
        <f>ROUND((F18*100/120),2)</f>
        <v>6.5</v>
      </c>
      <c r="E18" s="45">
        <f>F18-D18</f>
        <v>1.2999999999999998</v>
      </c>
      <c r="F18" s="44">
        <v>7.8</v>
      </c>
      <c r="G18" s="149"/>
      <c r="H18" s="143"/>
      <c r="I18" s="2"/>
      <c r="J18" s="2"/>
      <c r="K18" s="266"/>
      <c r="L18" s="265"/>
      <c r="M18" s="2"/>
    </row>
    <row r="19" spans="1:13" ht="44.25" customHeight="1">
      <c r="A19" s="243" t="s">
        <v>220</v>
      </c>
      <c r="B19" s="243"/>
      <c r="C19" s="243"/>
      <c r="D19" s="243"/>
      <c r="E19" s="243"/>
      <c r="F19" s="243"/>
      <c r="I19" s="2"/>
      <c r="J19" s="2"/>
      <c r="K19" s="2"/>
      <c r="L19" s="2"/>
      <c r="M19" s="2"/>
    </row>
    <row r="20" spans="1:13" ht="26.25" customHeight="1">
      <c r="A20" s="18"/>
      <c r="I20" s="2"/>
      <c r="J20" s="2"/>
      <c r="K20" s="2"/>
      <c r="L20" s="2"/>
      <c r="M20" s="2"/>
    </row>
    <row r="21" spans="1:6" ht="26.25" customHeight="1">
      <c r="A21" s="37"/>
      <c r="B21" s="54"/>
      <c r="C21" s="37"/>
      <c r="D21" s="37"/>
      <c r="E21" s="37"/>
      <c r="F21" s="37"/>
    </row>
    <row r="22" spans="1:6" s="24" customFormat="1" ht="16.5" customHeight="1">
      <c r="A22" s="25" t="s">
        <v>167</v>
      </c>
      <c r="B22" s="26"/>
      <c r="C22" s="25"/>
      <c r="D22" s="25"/>
      <c r="E22" s="25"/>
      <c r="F22" s="25" t="s">
        <v>138</v>
      </c>
    </row>
    <row r="23" spans="1:6" s="1" customFormat="1" ht="16.5" customHeight="1">
      <c r="A23" s="34"/>
      <c r="B23" s="35"/>
      <c r="C23" s="34"/>
      <c r="D23" s="34"/>
      <c r="E23" s="34"/>
      <c r="F23" s="36"/>
    </row>
  </sheetData>
  <sheetProtection/>
  <mergeCells count="8">
    <mergeCell ref="K13:L13"/>
    <mergeCell ref="A9:F9"/>
    <mergeCell ref="B10:F10"/>
    <mergeCell ref="A19:F19"/>
    <mergeCell ref="A15:F15"/>
    <mergeCell ref="A13:F13"/>
    <mergeCell ref="A17:F17"/>
    <mergeCell ref="B11:F11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cfor_econ</dc:creator>
  <cp:keywords/>
  <dc:description/>
  <cp:lastModifiedBy>Microsoft Office User</cp:lastModifiedBy>
  <cp:lastPrinted>2024-01-17T15:14:40Z</cp:lastPrinted>
  <dcterms:created xsi:type="dcterms:W3CDTF">2009-03-12T09:55:19Z</dcterms:created>
  <dcterms:modified xsi:type="dcterms:W3CDTF">2024-01-29T07:13:04Z</dcterms:modified>
  <cp:category/>
  <cp:version/>
  <cp:contentType/>
  <cp:contentStatus/>
</cp:coreProperties>
</file>